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TILITY WORK PAPERS\FINANCIALS\WATER\Fiscal 2024\"/>
    </mc:Choice>
  </mc:AlternateContent>
  <xr:revisionPtr revIDLastSave="0" documentId="13_ncr:1_{96E74F43-90F3-49F9-BA72-BECFA2E505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" sheetId="1" r:id="rId1"/>
    <sheet name="Raw Data" sheetId="3" r:id="rId2"/>
  </sheets>
  <definedNames>
    <definedName name="_xlnm.Print_Area" localSheetId="0">BS!$A$1:$H$84</definedName>
    <definedName name="_xlnm.Print_Titles" localSheetId="0">BS!$1:$5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D45" i="1"/>
  <c r="D44" i="1"/>
  <c r="D43" i="1"/>
  <c r="D42" i="1"/>
  <c r="D41" i="1"/>
  <c r="D40" i="1"/>
  <c r="D39" i="1"/>
  <c r="D38" i="1"/>
  <c r="D31" i="1"/>
  <c r="E66" i="1"/>
  <c r="D66" i="1"/>
  <c r="E55" i="1"/>
  <c r="D55" i="1"/>
  <c r="E19" i="1"/>
  <c r="D19" i="1"/>
  <c r="E67" i="1" l="1"/>
  <c r="D67" i="1"/>
  <c r="D33" i="1"/>
  <c r="E54" i="1"/>
  <c r="D54" i="1"/>
  <c r="E46" i="1"/>
  <c r="D46" i="1"/>
  <c r="E71" i="1"/>
  <c r="D71" i="1"/>
  <c r="E78" i="1"/>
  <c r="D78" i="1"/>
  <c r="E77" i="1"/>
  <c r="D77" i="1"/>
  <c r="E76" i="1"/>
  <c r="D76" i="1"/>
  <c r="E75" i="1"/>
  <c r="E74" i="1"/>
  <c r="D75" i="1"/>
  <c r="D74" i="1"/>
  <c r="E73" i="1"/>
  <c r="D73" i="1"/>
  <c r="E53" i="1"/>
  <c r="D53" i="1"/>
  <c r="E20" i="1"/>
  <c r="D20" i="1"/>
  <c r="D10" i="1"/>
  <c r="D37" i="1"/>
  <c r="D36" i="1"/>
  <c r="E81" i="1"/>
  <c r="E61" i="1"/>
  <c r="E62" i="1"/>
  <c r="E70" i="1"/>
  <c r="E72" i="1"/>
  <c r="E79" i="1"/>
  <c r="E80" i="1"/>
  <c r="D61" i="1"/>
  <c r="D62" i="1"/>
  <c r="D70" i="1"/>
  <c r="D72" i="1"/>
  <c r="D79" i="1"/>
  <c r="D80" i="1"/>
  <c r="D81" i="1"/>
  <c r="D35" i="1"/>
  <c r="E9" i="1"/>
  <c r="E10" i="1"/>
  <c r="E11" i="1"/>
  <c r="E12" i="1"/>
  <c r="E13" i="1"/>
  <c r="E14" i="1"/>
  <c r="E15" i="1"/>
  <c r="E24" i="1"/>
  <c r="E50" i="1"/>
  <c r="E51" i="1"/>
  <c r="E52" i="1"/>
  <c r="D9" i="1"/>
  <c r="D11" i="1"/>
  <c r="D12" i="1"/>
  <c r="D13" i="1"/>
  <c r="D14" i="1"/>
  <c r="D15" i="1"/>
  <c r="D24" i="1"/>
  <c r="D32" i="1"/>
  <c r="D34" i="1"/>
  <c r="D50" i="1"/>
  <c r="D51" i="1"/>
  <c r="D52" i="1"/>
  <c r="D56" i="1" l="1"/>
  <c r="E56" i="1"/>
  <c r="E21" i="1"/>
  <c r="E27" i="1" s="1"/>
  <c r="E25" i="1"/>
  <c r="E28" i="1" s="1"/>
  <c r="E63" i="1"/>
  <c r="D63" i="1"/>
  <c r="D25" i="1"/>
  <c r="D28" i="1" s="1"/>
  <c r="E16" i="1"/>
  <c r="D16" i="1"/>
  <c r="E47" i="1"/>
  <c r="D82" i="1"/>
  <c r="D21" i="1"/>
  <c r="D27" i="1" s="1"/>
  <c r="D47" i="1"/>
  <c r="E82" i="1"/>
  <c r="D58" i="1" l="1"/>
  <c r="E58" i="1"/>
  <c r="E26" i="1"/>
  <c r="D84" i="1"/>
  <c r="E84" i="1"/>
  <c r="D26" i="1"/>
</calcChain>
</file>

<file path=xl/sharedStrings.xml><?xml version="1.0" encoding="utf-8"?>
<sst xmlns="http://schemas.openxmlformats.org/spreadsheetml/2006/main" count="494" uniqueCount="394">
  <si>
    <t>Balance Sheet</t>
  </si>
  <si>
    <t>Plant In Service</t>
  </si>
  <si>
    <t xml:space="preserve">      TOTAL NET PLANT IN SERVICE</t>
  </si>
  <si>
    <t xml:space="preserve">      RESTRICTED CASH ACCOUNTS</t>
  </si>
  <si>
    <t xml:space="preserve">      TOTAL RESTRICTED CASH ACCOUNTS</t>
  </si>
  <si>
    <t xml:space="preserve">      WORKING CASH ACCOUNTS</t>
  </si>
  <si>
    <t xml:space="preserve">      TOTAL WORKING CASH ACCOUNTS</t>
  </si>
  <si>
    <t>TOTAL CASH ACCOUNTS</t>
  </si>
  <si>
    <t>TOTAL RESTRICTED ASSETS</t>
  </si>
  <si>
    <t>TOTAL UNRESTRICTED ASSETS</t>
  </si>
  <si>
    <t xml:space="preserve">      ACCRUED ASSETS</t>
  </si>
  <si>
    <t xml:space="preserve">      TOTAL ACCRUED ASSETS</t>
  </si>
  <si>
    <t xml:space="preserve">      DEFERRED DEBITS</t>
  </si>
  <si>
    <t xml:space="preserve">      TOTAL DEFERRED DEBITS</t>
  </si>
  <si>
    <t xml:space="preserve">      EQUITY</t>
  </si>
  <si>
    <t>Current Earnings Year To Date</t>
  </si>
  <si>
    <t>Earned Equity</t>
  </si>
  <si>
    <t xml:space="preserve">      TOTAL EARNED EQUITY</t>
  </si>
  <si>
    <t>Accounts Receivable - General</t>
  </si>
  <si>
    <t>Prepaid Insurance</t>
  </si>
  <si>
    <t>Accrued Interest Receivable</t>
  </si>
  <si>
    <t>Accrued &amp; Unbilled Revenue</t>
  </si>
  <si>
    <t>Stores Clearing</t>
  </si>
  <si>
    <t>Transportation Clearing</t>
  </si>
  <si>
    <t xml:space="preserve">      LONG TERM DEBT</t>
  </si>
  <si>
    <t xml:space="preserve">      TOTAL LONG TERM DEBT</t>
  </si>
  <si>
    <t xml:space="preserve">      CURRENT &amp; ACCRUED LIABILITIES</t>
  </si>
  <si>
    <t>Accounts Payable</t>
  </si>
  <si>
    <t>Cash Refunds Payable</t>
  </si>
  <si>
    <t>Sales Tax Payable</t>
  </si>
  <si>
    <t>Accrued Interest Payable</t>
  </si>
  <si>
    <t>Accrued Vacation</t>
  </si>
  <si>
    <t>Accrued FICA Taxes Payable</t>
  </si>
  <si>
    <t>Accrued Wages</t>
  </si>
  <si>
    <t xml:space="preserve">      TOTAL CURRENT &amp; ACCRUED LIAB</t>
  </si>
  <si>
    <t xml:space="preserve">      TOTAL LIABILITIES &amp; EQUITY</t>
  </si>
  <si>
    <t>City of Grand Island Water Department</t>
  </si>
  <si>
    <t xml:space="preserve">      ASSETS AND OTHER DEBITS</t>
  </si>
  <si>
    <t>Unclassified Plant</t>
  </si>
  <si>
    <t>Res For Depr - Source of Supply</t>
  </si>
  <si>
    <t>Res For Depr - Pump Equipment</t>
  </si>
  <si>
    <t>Res For Depr - Treatment Plant</t>
  </si>
  <si>
    <t>Res For Depr - Distr &amp; Trans</t>
  </si>
  <si>
    <t>Res For Depr - General Plant</t>
  </si>
  <si>
    <t>Surplus Fund - Cash</t>
  </si>
  <si>
    <t>Reserve For Uncollectable Accts</t>
  </si>
  <si>
    <t>Assessments Receivable</t>
  </si>
  <si>
    <t>Service Ahead Of Paving Rec</t>
  </si>
  <si>
    <t>Materials &amp; Supplies</t>
  </si>
  <si>
    <t>Tool &amp; Equipment Clearing</t>
  </si>
  <si>
    <t>Construction WIP - Work Order</t>
  </si>
  <si>
    <t>In Lieu Of Tax Payable</t>
  </si>
  <si>
    <t>a_object</t>
  </si>
  <si>
    <t>a_account_desc</t>
  </si>
  <si>
    <t>a_object_desc</t>
  </si>
  <si>
    <t>This_Year</t>
  </si>
  <si>
    <t>PrevYear</t>
  </si>
  <si>
    <t>10500</t>
  </si>
  <si>
    <t>UNCLASSIFIED PLANT</t>
  </si>
  <si>
    <t>11110</t>
  </si>
  <si>
    <t>OPERATING CASH</t>
  </si>
  <si>
    <t>11390</t>
  </si>
  <si>
    <t>B &amp; I SINKING FUND 1999 - CASH</t>
  </si>
  <si>
    <t>12000</t>
  </si>
  <si>
    <t>WATER REVENUE FUND - CASH</t>
  </si>
  <si>
    <t>12150</t>
  </si>
  <si>
    <t>WATER DEBT SERVICE RES-CASH</t>
  </si>
  <si>
    <t>12200</t>
  </si>
  <si>
    <t>WATER OPER &amp; MAINT - CASH</t>
  </si>
  <si>
    <t>12210</t>
  </si>
  <si>
    <t>WATER SURPLUS - CASH</t>
  </si>
  <si>
    <t>12320</t>
  </si>
  <si>
    <t>WATER SURPLUS - INVESTED</t>
  </si>
  <si>
    <t>12321</t>
  </si>
  <si>
    <t>WATER SURPLUS - INV (P/D)</t>
  </si>
  <si>
    <t>12400</t>
  </si>
  <si>
    <t>WATER DEBT SERV RES - INV</t>
  </si>
  <si>
    <t>12401</t>
  </si>
  <si>
    <t>WATER DEBT SERV RES-INV P/D</t>
  </si>
  <si>
    <t>12500</t>
  </si>
  <si>
    <t>ACCOUNTS RECEIVABLE GENERAL</t>
  </si>
  <si>
    <t>12510</t>
  </si>
  <si>
    <t>ASSESSMENTS RECEIVABLE</t>
  </si>
  <si>
    <t>12530</t>
  </si>
  <si>
    <t>ACCOUNTS RECEIVABLE - OTHER</t>
  </si>
  <si>
    <t>12560</t>
  </si>
  <si>
    <t>SERV AHEAD OF PAV RECEIVABLE</t>
  </si>
  <si>
    <t>12800</t>
  </si>
  <si>
    <t>ACCRUED INTEREST RECEIVABLE</t>
  </si>
  <si>
    <t>RES FOR ELEC BONDS 2000 - CASH</t>
  </si>
  <si>
    <t>13000</t>
  </si>
  <si>
    <t>UNBILLED REVENUE</t>
  </si>
  <si>
    <t>13100</t>
  </si>
  <si>
    <t>MATERIALS &amp; SUPP INVENTORY</t>
  </si>
  <si>
    <t>REVENUE FUND - CASH</t>
  </si>
  <si>
    <t>13110</t>
  </si>
  <si>
    <t>WATER INVENTORY</t>
  </si>
  <si>
    <t>13200</t>
  </si>
  <si>
    <t>PREPAID INSURANCE</t>
  </si>
  <si>
    <t>14080</t>
  </si>
  <si>
    <t>UNAMORTIZED DEBT DISCOUNT-1999</t>
  </si>
  <si>
    <t>14300</t>
  </si>
  <si>
    <t>TRANSPORTATION CLEARING</t>
  </si>
  <si>
    <t>14320</t>
  </si>
  <si>
    <t>STORES CLEARING</t>
  </si>
  <si>
    <t>14330</t>
  </si>
  <si>
    <t>TOOL &amp; EQUIPMENT CLEARING</t>
  </si>
  <si>
    <t>14500</t>
  </si>
  <si>
    <t>CONSTRUCTION WORK IN PROCESS</t>
  </si>
  <si>
    <t>14510</t>
  </si>
  <si>
    <t>CONSTRUCTION WIP - WORK ORDER</t>
  </si>
  <si>
    <t>21000</t>
  </si>
  <si>
    <t>REVENUE BONDS PAYABLE</t>
  </si>
  <si>
    <t>22200</t>
  </si>
  <si>
    <t>ACCOUNTS PAYABLE</t>
  </si>
  <si>
    <t>22210</t>
  </si>
  <si>
    <t>CASH REFUNDS PAYABLE</t>
  </si>
  <si>
    <t>22320</t>
  </si>
  <si>
    <t>ACCOUNTS PAYABLE - BACKFLOW</t>
  </si>
  <si>
    <t>22800</t>
  </si>
  <si>
    <t>SALES TAX PAYABLE</t>
  </si>
  <si>
    <t>22810</t>
  </si>
  <si>
    <t>IN LIEU OF TAXES PAYABLE</t>
  </si>
  <si>
    <t>22900</t>
  </si>
  <si>
    <t>ACCRUED INTEREST PAYABLE</t>
  </si>
  <si>
    <t>23000</t>
  </si>
  <si>
    <t>ACCRUED LEAVE PAYABLE</t>
  </si>
  <si>
    <t>23010</t>
  </si>
  <si>
    <t>ACCRUED FICA TAXES PAYABLE</t>
  </si>
  <si>
    <t>ACRUED FICA TAXES PAYABLE</t>
  </si>
  <si>
    <t>23020</t>
  </si>
  <si>
    <t>ACCRUED PAYROLL</t>
  </si>
  <si>
    <t>25010</t>
  </si>
  <si>
    <t>RES FOR DEPR-SOURCE OF SUPPL</t>
  </si>
  <si>
    <t>25020</t>
  </si>
  <si>
    <t>RES FOR DEPR - PUMP EQUIP</t>
  </si>
  <si>
    <t>25030</t>
  </si>
  <si>
    <t>RES FOR DEPR - TREATMENT</t>
  </si>
  <si>
    <t>25040</t>
  </si>
  <si>
    <t>RES FOR DEPR-DIST/TRAN</t>
  </si>
  <si>
    <t>25050</t>
  </si>
  <si>
    <t>RES FOR DEPR - GENERAL PLANT</t>
  </si>
  <si>
    <t>25315</t>
  </si>
  <si>
    <t>DEFERRED REVENUE</t>
  </si>
  <si>
    <t>25400</t>
  </si>
  <si>
    <t>RESERVE FOR UNCOLLECTABLE ACCT</t>
  </si>
  <si>
    <t>25410</t>
  </si>
  <si>
    <t>RES FOR UNCOLLECTIBLE ASSESS</t>
  </si>
  <si>
    <t>27100</t>
  </si>
  <si>
    <t>EARNED EQUITY</t>
  </si>
  <si>
    <t>27105</t>
  </si>
  <si>
    <t>Revenue Control Account</t>
  </si>
  <si>
    <t>27110</t>
  </si>
  <si>
    <t>Expenditure Control Acct</t>
  </si>
  <si>
    <t>27115</t>
  </si>
  <si>
    <t>Equity-reserve for encumbrance</t>
  </si>
  <si>
    <t>27120</t>
  </si>
  <si>
    <t>APPROPRIATIONS</t>
  </si>
  <si>
    <t>27125</t>
  </si>
  <si>
    <t>ESTIMATED REVENUES</t>
  </si>
  <si>
    <t>27130</t>
  </si>
  <si>
    <t>BUDGETARY EQ BAL-UNRESERVED</t>
  </si>
  <si>
    <t>27135</t>
  </si>
  <si>
    <t>ENCUMBRANCES</t>
  </si>
  <si>
    <t>27140</t>
  </si>
  <si>
    <t>BUDGETARY EQ-RES FOR ENCUMB</t>
  </si>
  <si>
    <t>31110</t>
  </si>
  <si>
    <t>SOURCE OF SUPP-WELL  &amp; FIELD</t>
  </si>
  <si>
    <t>31140</t>
  </si>
  <si>
    <t>TRANSMISSION LAND &amp; ROW</t>
  </si>
  <si>
    <t>31150</t>
  </si>
  <si>
    <t>RESERVOIR LAND</t>
  </si>
  <si>
    <t>31160</t>
  </si>
  <si>
    <t>DISTRIBUTION LAND &amp; ROW</t>
  </si>
  <si>
    <t>31170</t>
  </si>
  <si>
    <t>MISCELLANEOUS LAND</t>
  </si>
  <si>
    <t>31210</t>
  </si>
  <si>
    <t>SOURCE OF SUPPLY-WELL HOUSE</t>
  </si>
  <si>
    <t>31213</t>
  </si>
  <si>
    <t>WELLS &amp; PUMPS</t>
  </si>
  <si>
    <t>31250</t>
  </si>
  <si>
    <t>RESERVOIR</t>
  </si>
  <si>
    <t>31260</t>
  </si>
  <si>
    <t>STRUCTURE &amp; IMPROVE - GEN PL</t>
  </si>
  <si>
    <t>31600</t>
  </si>
  <si>
    <t>ELECTRIC PUMPING EQUIPMENT</t>
  </si>
  <si>
    <t>MISC POWER PLANT EQUIPMENT</t>
  </si>
  <si>
    <t>32000</t>
  </si>
  <si>
    <t>PURIFICATION SYSTEM</t>
  </si>
  <si>
    <t>32100</t>
  </si>
  <si>
    <t>TRANSMISSION MAINS</t>
  </si>
  <si>
    <t>32200</t>
  </si>
  <si>
    <t>DISTRIBUTION MAINS</t>
  </si>
  <si>
    <t>32210</t>
  </si>
  <si>
    <t>CONTRIBUTION - DISTR MAINS</t>
  </si>
  <si>
    <t>32500</t>
  </si>
  <si>
    <t>FIRE HYDRANTS</t>
  </si>
  <si>
    <t>32900</t>
  </si>
  <si>
    <t>OFFICE FURN &amp; EQUIP - GEN PL</t>
  </si>
  <si>
    <t>33000</t>
  </si>
  <si>
    <t>TRANSPORT EQUIP - GENERAL PL</t>
  </si>
  <si>
    <t>33100</t>
  </si>
  <si>
    <t>STORES EQUIP - GENERAL PLANT</t>
  </si>
  <si>
    <t>33200</t>
  </si>
  <si>
    <t>SHOP EQUIPMENT</t>
  </si>
  <si>
    <t>33300</t>
  </si>
  <si>
    <t>LABORATORY EQUIPMENT</t>
  </si>
  <si>
    <t>33400</t>
  </si>
  <si>
    <t>TOOLS &amp; WORK EQUIPMENT</t>
  </si>
  <si>
    <t>33500</t>
  </si>
  <si>
    <t>COMMUNICATIONS EQUIP- GEN PL</t>
  </si>
  <si>
    <t>33700</t>
  </si>
  <si>
    <t>OTHER TANGIBLE PROP - GEN PL</t>
  </si>
  <si>
    <t xml:space="preserve">      TOTAL ASSETS</t>
  </si>
  <si>
    <t>Nebraska State Use Tax</t>
  </si>
  <si>
    <t>Grand Island City Use Tax</t>
  </si>
  <si>
    <t>Accts Rec - Interdepartmental</t>
  </si>
  <si>
    <t>Accts Rec - Other</t>
  </si>
  <si>
    <t>ACCOUNTS RECEIVABLE</t>
  </si>
  <si>
    <t>12540</t>
  </si>
  <si>
    <t>ACCOUNTS REC-INTERDEPARTMENTAL</t>
  </si>
  <si>
    <t>22801</t>
  </si>
  <si>
    <t>NEBRASKA STATE USE TAX</t>
  </si>
  <si>
    <t>22802</t>
  </si>
  <si>
    <t>GRAND ISLAND CITY USE TAX</t>
  </si>
  <si>
    <t>Deferred Revenue</t>
  </si>
  <si>
    <t>Accounts Receivable - Property</t>
  </si>
  <si>
    <t>Accounts Receivable - Misc</t>
  </si>
  <si>
    <t>12531</t>
  </si>
  <si>
    <t>ACCOUNTS RECEIVABLE-PROPERTY</t>
  </si>
  <si>
    <t>12532</t>
  </si>
  <si>
    <t>ACCOUNTS RECEIVABLE-MISC</t>
  </si>
  <si>
    <t>12850</t>
  </si>
  <si>
    <t>ASSESSMENT INTEREST RECEIVABLE</t>
  </si>
  <si>
    <t>ACCRUED LEAVE-LONG TERM</t>
  </si>
  <si>
    <t>Assessment Interest Receivable</t>
  </si>
  <si>
    <t>11300</t>
  </si>
  <si>
    <t>BOND SINKING FUND 2012-CASH</t>
  </si>
  <si>
    <t>11420</t>
  </si>
  <si>
    <t>CONSTRUCTION FUND 2012</t>
  </si>
  <si>
    <t>11430</t>
  </si>
  <si>
    <t>URANIUM REMOVAL SYSTEM FUND</t>
  </si>
  <si>
    <t>12410</t>
  </si>
  <si>
    <t>BOND RESERVE 2012-INVESTED</t>
  </si>
  <si>
    <t>12411</t>
  </si>
  <si>
    <t>BOND RESERVE 2012-PREM/DISC</t>
  </si>
  <si>
    <t>14000</t>
  </si>
  <si>
    <t>UNAMORTIZED DEBT-2012 BONDS</t>
  </si>
  <si>
    <t>21010</t>
  </si>
  <si>
    <t>LONG TERM DEBT-2012 BONDS</t>
  </si>
  <si>
    <t>Uranium Removal System Fund</t>
  </si>
  <si>
    <t>ASSESSMENTS REC - SOUTH LOC BI</t>
  </si>
  <si>
    <t>14218</t>
  </si>
  <si>
    <t>SUSPENSE - AUS</t>
  </si>
  <si>
    <t>25318</t>
  </si>
  <si>
    <t>12504</t>
  </si>
  <si>
    <t>ACCTS REC-BANKRUPTCY PENDING</t>
  </si>
  <si>
    <t>12551</t>
  </si>
  <si>
    <t>BACKFLOW LOANS RECEIVABLE</t>
  </si>
  <si>
    <t>22201</t>
  </si>
  <si>
    <t>WATER ACTIVE CARD INTEGRATION</t>
  </si>
  <si>
    <t>Active Card Integration</t>
  </si>
  <si>
    <t>Backflow Loans Receivable</t>
  </si>
  <si>
    <t>13190</t>
  </si>
  <si>
    <t>WATER INVENTORY - FREIGHT</t>
  </si>
  <si>
    <t>13210</t>
  </si>
  <si>
    <t>PREPAID DATA PROCESSING</t>
  </si>
  <si>
    <t>14511</t>
  </si>
  <si>
    <t>CONSTRUCTION WIP OVERHEAD WATE</t>
  </si>
  <si>
    <t>Prepaid Data Processing</t>
  </si>
  <si>
    <t>Construction WIP - Overhead</t>
  </si>
  <si>
    <t>Accts Rec - Bankruptcy Pending</t>
  </si>
  <si>
    <t>11320</t>
  </si>
  <si>
    <t>BOND SINKING FUND 2017 - CASH</t>
  </si>
  <si>
    <t>11440</t>
  </si>
  <si>
    <t>CONSTRUCTION FUND 2017</t>
  </si>
  <si>
    <t>21020</t>
  </si>
  <si>
    <t>LONG TERM DEBT - 2017 BONDS</t>
  </si>
  <si>
    <t>11330</t>
  </si>
  <si>
    <t>BOND SINKING FUND 2020-CASH</t>
  </si>
  <si>
    <t>14610</t>
  </si>
  <si>
    <t>DEFERRED DEBITS - 2020 REFINAC</t>
  </si>
  <si>
    <t>21030</t>
  </si>
  <si>
    <t>LONG TERM DEBT-2020</t>
  </si>
  <si>
    <t>Bond Sinking Fund 2020 - Cash</t>
  </si>
  <si>
    <t>Deferred Debits - Interest</t>
  </si>
  <si>
    <t>Long Term Debt - 2020 Bonds</t>
  </si>
  <si>
    <t>ACCOUNT</t>
  </si>
  <si>
    <t>END BALANCE</t>
  </si>
  <si>
    <t xml:space="preserve">525      10500                                         </t>
  </si>
  <si>
    <t xml:space="preserve">525      11110                                         </t>
  </si>
  <si>
    <t xml:space="preserve">525      11300                                         </t>
  </si>
  <si>
    <t xml:space="preserve">525      11320                                         </t>
  </si>
  <si>
    <t xml:space="preserve">525      11330                                         </t>
  </si>
  <si>
    <t xml:space="preserve">525      11390                                         </t>
  </si>
  <si>
    <t xml:space="preserve">525      11420                                         </t>
  </si>
  <si>
    <t xml:space="preserve">525      11430                                         </t>
  </si>
  <si>
    <t xml:space="preserve">525      11440                                         </t>
  </si>
  <si>
    <t xml:space="preserve">525      12000                                         </t>
  </si>
  <si>
    <t xml:space="preserve">525      12150                                         </t>
  </si>
  <si>
    <t xml:space="preserve">525      12200                                         </t>
  </si>
  <si>
    <t xml:space="preserve">525      12210                                         </t>
  </si>
  <si>
    <t xml:space="preserve">525      12320                                         </t>
  </si>
  <si>
    <t xml:space="preserve">525      12321                                         </t>
  </si>
  <si>
    <t xml:space="preserve">525      12400                                         </t>
  </si>
  <si>
    <t xml:space="preserve">525      12401                                         </t>
  </si>
  <si>
    <t xml:space="preserve">525      12410                                         </t>
  </si>
  <si>
    <t xml:space="preserve">525      12411                                         </t>
  </si>
  <si>
    <t xml:space="preserve">525      12500                                         </t>
  </si>
  <si>
    <t xml:space="preserve">525      12504                                         </t>
  </si>
  <si>
    <t xml:space="preserve">525      12510                                         </t>
  </si>
  <si>
    <t xml:space="preserve">525      12530                                         </t>
  </si>
  <si>
    <t xml:space="preserve">525      12531                                         </t>
  </si>
  <si>
    <t xml:space="preserve">525      12532                                         </t>
  </si>
  <si>
    <t xml:space="preserve">525      12540                                         </t>
  </si>
  <si>
    <t xml:space="preserve">525      12551                                         </t>
  </si>
  <si>
    <t xml:space="preserve">525      12560                                         </t>
  </si>
  <si>
    <t xml:space="preserve">525      12800                                         </t>
  </si>
  <si>
    <t xml:space="preserve">525      12850                                         </t>
  </si>
  <si>
    <t xml:space="preserve">525      13000                                         </t>
  </si>
  <si>
    <t xml:space="preserve">525      13100                                         </t>
  </si>
  <si>
    <t xml:space="preserve">525      13110                                         </t>
  </si>
  <si>
    <t xml:space="preserve">525      13190                                         </t>
  </si>
  <si>
    <t xml:space="preserve">525      13200                                         </t>
  </si>
  <si>
    <t xml:space="preserve">525      13210                                         </t>
  </si>
  <si>
    <t xml:space="preserve">525      14000                                         </t>
  </si>
  <si>
    <t xml:space="preserve">525      14080                                         </t>
  </si>
  <si>
    <t xml:space="preserve">525      14218                                         </t>
  </si>
  <si>
    <t xml:space="preserve">525      14300                                         </t>
  </si>
  <si>
    <t xml:space="preserve">525      14320                                         </t>
  </si>
  <si>
    <t xml:space="preserve">525      14330                                         </t>
  </si>
  <si>
    <t xml:space="preserve">525      14500                                         </t>
  </si>
  <si>
    <t xml:space="preserve">525      14510                                         </t>
  </si>
  <si>
    <t xml:space="preserve">525      14511                                         </t>
  </si>
  <si>
    <t xml:space="preserve">525      14610                                         </t>
  </si>
  <si>
    <t xml:space="preserve">525      21000                                         </t>
  </si>
  <si>
    <t xml:space="preserve">525      21010                                         </t>
  </si>
  <si>
    <t xml:space="preserve">525      21020                                         </t>
  </si>
  <si>
    <t xml:space="preserve">525      21030                                         </t>
  </si>
  <si>
    <t xml:space="preserve">525      22200                                         </t>
  </si>
  <si>
    <t xml:space="preserve">525      22201                                         </t>
  </si>
  <si>
    <t xml:space="preserve">525      22210                                         </t>
  </si>
  <si>
    <t xml:space="preserve">525      22320                                         </t>
  </si>
  <si>
    <t xml:space="preserve">525      22800                                         </t>
  </si>
  <si>
    <t xml:space="preserve">525      22801                                         </t>
  </si>
  <si>
    <t xml:space="preserve">525      22802                                         </t>
  </si>
  <si>
    <t xml:space="preserve">525      22810                                         </t>
  </si>
  <si>
    <t xml:space="preserve">525      22900                                         </t>
  </si>
  <si>
    <t xml:space="preserve">525      23000                                         </t>
  </si>
  <si>
    <t xml:space="preserve">525      23010                                         </t>
  </si>
  <si>
    <t xml:space="preserve">525      23020                                         </t>
  </si>
  <si>
    <t xml:space="preserve">525      25010                                         </t>
  </si>
  <si>
    <t xml:space="preserve">525      25020                                         </t>
  </si>
  <si>
    <t xml:space="preserve">525      25030                                         </t>
  </si>
  <si>
    <t xml:space="preserve">525      25040                                         </t>
  </si>
  <si>
    <t xml:space="preserve">525      25050                                         </t>
  </si>
  <si>
    <t xml:space="preserve">525      25315                                         </t>
  </si>
  <si>
    <t xml:space="preserve">525      25318                                         </t>
  </si>
  <si>
    <t xml:space="preserve">525      25400                                         </t>
  </si>
  <si>
    <t xml:space="preserve">525      25410                                         </t>
  </si>
  <si>
    <t xml:space="preserve">525      27100                                         </t>
  </si>
  <si>
    <t xml:space="preserve">525      27105                                         </t>
  </si>
  <si>
    <t xml:space="preserve">525      27110                                         </t>
  </si>
  <si>
    <t xml:space="preserve">525      27115                                         </t>
  </si>
  <si>
    <t xml:space="preserve">525      27120                                         </t>
  </si>
  <si>
    <t xml:space="preserve">525      27125                                         </t>
  </si>
  <si>
    <t xml:space="preserve">525      27130                                         </t>
  </si>
  <si>
    <t xml:space="preserve">525      27135                                         </t>
  </si>
  <si>
    <t xml:space="preserve">525      27140                                         </t>
  </si>
  <si>
    <t xml:space="preserve">525      31110                                         </t>
  </si>
  <si>
    <t xml:space="preserve">525      31140                                         </t>
  </si>
  <si>
    <t xml:space="preserve">525      31150                                         </t>
  </si>
  <si>
    <t xml:space="preserve">525      31160                                         </t>
  </si>
  <si>
    <t xml:space="preserve">525      31170                                         </t>
  </si>
  <si>
    <t xml:space="preserve">525      31210                                         </t>
  </si>
  <si>
    <t xml:space="preserve">525      31213                                         </t>
  </si>
  <si>
    <t xml:space="preserve">525      31250                                         </t>
  </si>
  <si>
    <t xml:space="preserve">525      31260                                         </t>
  </si>
  <si>
    <t xml:space="preserve">525      31600                                         </t>
  </si>
  <si>
    <t xml:space="preserve">525      32000                                         </t>
  </si>
  <si>
    <t xml:space="preserve">525      32100                                         </t>
  </si>
  <si>
    <t xml:space="preserve">525      32200                                         </t>
  </si>
  <si>
    <t xml:space="preserve">525      32210                                         </t>
  </si>
  <si>
    <t xml:space="preserve">525      32500                                         </t>
  </si>
  <si>
    <t xml:space="preserve">525      32900                                         </t>
  </si>
  <si>
    <t xml:space="preserve">525      33000                                         </t>
  </si>
  <si>
    <t xml:space="preserve">525      33100                                         </t>
  </si>
  <si>
    <t xml:space="preserve">525      33200                                         </t>
  </si>
  <si>
    <t xml:space="preserve">525      33300                                         </t>
  </si>
  <si>
    <t xml:space="preserve">525      33400                                         </t>
  </si>
  <si>
    <t xml:space="preserve">525      33500                                         </t>
  </si>
  <si>
    <t xml:space="preserve">525      33700                                         </t>
  </si>
  <si>
    <t>August 31, 2024</t>
  </si>
  <si>
    <t>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</si>
</sst>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1" xfId="0" applyNumberFormat="1" applyBorder="1" applyAlignment="1">
      <alignment horizontal="right"/>
    </xf>
    <xf numFmtId="40" fontId="0" fillId="0" borderId="2" xfId="0" applyNumberFormat="1" applyBorder="1" applyAlignment="1">
      <alignment horizontal="right"/>
    </xf>
    <xf numFmtId="40" fontId="0" fillId="0" borderId="3" xfId="0" applyNumberFormat="1" applyBorder="1" applyAlignment="1">
      <alignment horizontal="right"/>
    </xf>
    <xf numFmtId="15" fontId="15" fillId="0" borderId="0" xfId="0" quotePrefix="1" applyNumberFormat="1" applyFont="1"/>
    <xf numFmtId="0" fontId="15" fillId="0" borderId="0" xfId="0" quotePrefix="1" applyFont="1" applyAlignment="1">
      <alignment horizontal="center"/>
    </xf>
    <xf numFmtId="0" fontId="15" fillId="0" borderId="0" xfId="0" applyFont="1"/>
    <xf numFmtId="0" fontId="0" fillId="0" borderId="0" xfId="0" quotePrefix="1"/>
    <xf numFmtId="40" fontId="0" fillId="0" borderId="0" xfId="0" applyNumberFormat="1"/>
    <xf numFmtId="4" fontId="0" fillId="0" borderId="0" xfId="0" applyNumberFormat="1"/>
  </cellXfs>
  <cellStyles count="1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  <cellStyle name="Normal 8" xfId="7" xr:uid="{00000000-0005-0000-0000-00000B000000}"/>
    <cellStyle name="Normal 9" xfId="8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6"/>
  <sheetViews>
    <sheetView tabSelected="1" zoomScaleNormal="100" workbookViewId="0">
      <selection activeCell="I85" sqref="I85"/>
    </sheetView>
  </sheetViews>
  <sheetFormatPr defaultRowHeight="15.75" x14ac:dyDescent="0.25"/>
  <cols>
    <col min="1" max="1" width="9.625" bestFit="1" customWidth="1"/>
    <col min="2" max="2" width="26.5" customWidth="1"/>
    <col min="3" max="3" width="5.625" customWidth="1"/>
    <col min="4" max="5" width="19.625" customWidth="1"/>
    <col min="6" max="6" width="6" customWidth="1"/>
  </cols>
  <sheetData>
    <row r="1" spans="1:5" x14ac:dyDescent="0.25">
      <c r="A1" t="s">
        <v>0</v>
      </c>
      <c r="E1" s="5" t="s">
        <v>36</v>
      </c>
    </row>
    <row r="2" spans="1:5" x14ac:dyDescent="0.25">
      <c r="A2" s="10" t="s">
        <v>392</v>
      </c>
    </row>
    <row r="4" spans="1:5" x14ac:dyDescent="0.25">
      <c r="D4" s="1" t="s">
        <v>0</v>
      </c>
      <c r="E4" s="1" t="s">
        <v>0</v>
      </c>
    </row>
    <row r="5" spans="1:5" x14ac:dyDescent="0.25">
      <c r="D5" s="11" t="s">
        <v>392</v>
      </c>
      <c r="E5" s="11" t="s">
        <v>393</v>
      </c>
    </row>
    <row r="7" spans="1:5" x14ac:dyDescent="0.25">
      <c r="A7" s="2" t="s">
        <v>37</v>
      </c>
      <c r="B7" s="2"/>
    </row>
    <row r="9" spans="1:5" x14ac:dyDescent="0.25">
      <c r="A9" s="3">
        <v>10000</v>
      </c>
      <c r="B9" s="3" t="s">
        <v>1</v>
      </c>
      <c r="D9" s="6">
        <f>SUM('Raw Data'!D82:D104)</f>
        <v>93220919.200000003</v>
      </c>
      <c r="E9" s="6">
        <f>SUM('Raw Data'!E82:E104)</f>
        <v>91489892.319999993</v>
      </c>
    </row>
    <row r="10" spans="1:5" x14ac:dyDescent="0.25">
      <c r="A10" s="3">
        <v>10500</v>
      </c>
      <c r="B10" s="3" t="s">
        <v>38</v>
      </c>
      <c r="D10" s="6">
        <f>'Raw Data'!D2</f>
        <v>12040.86</v>
      </c>
      <c r="E10" s="6">
        <f>'Raw Data'!E2</f>
        <v>0</v>
      </c>
    </row>
    <row r="11" spans="1:5" x14ac:dyDescent="0.25">
      <c r="A11" s="3">
        <v>25010</v>
      </c>
      <c r="B11" s="3" t="s">
        <v>39</v>
      </c>
      <c r="D11" s="6">
        <f>'Raw Data'!D64</f>
        <v>-2023108.63</v>
      </c>
      <c r="E11" s="6">
        <f>'Raw Data'!E64</f>
        <v>-1948482.91</v>
      </c>
    </row>
    <row r="12" spans="1:5" x14ac:dyDescent="0.25">
      <c r="A12" s="3">
        <v>25020</v>
      </c>
      <c r="B12" s="3" t="s">
        <v>40</v>
      </c>
      <c r="D12" s="6">
        <f>'Raw Data'!D65</f>
        <v>-1004674.44</v>
      </c>
      <c r="E12" s="6">
        <f>'Raw Data'!E65</f>
        <v>-978585.84</v>
      </c>
    </row>
    <row r="13" spans="1:5" x14ac:dyDescent="0.25">
      <c r="A13" s="3">
        <v>25030</v>
      </c>
      <c r="B13" s="3" t="s">
        <v>41</v>
      </c>
      <c r="D13" s="6">
        <f>'Raw Data'!D66</f>
        <v>-1856510.79</v>
      </c>
      <c r="E13" s="6">
        <f>'Raw Data'!E66</f>
        <v>-1705029.27</v>
      </c>
    </row>
    <row r="14" spans="1:5" x14ac:dyDescent="0.25">
      <c r="A14" s="3">
        <v>25040</v>
      </c>
      <c r="B14" s="3" t="s">
        <v>42</v>
      </c>
      <c r="D14" s="6">
        <f>'Raw Data'!D67</f>
        <v>-17444871.219999999</v>
      </c>
      <c r="E14" s="6">
        <f>'Raw Data'!E67</f>
        <v>-16609692.289999999</v>
      </c>
    </row>
    <row r="15" spans="1:5" x14ac:dyDescent="0.25">
      <c r="A15" s="3">
        <v>25050</v>
      </c>
      <c r="B15" s="3" t="s">
        <v>43</v>
      </c>
      <c r="D15" s="6">
        <f>'Raw Data'!D68</f>
        <v>-3180508.81</v>
      </c>
      <c r="E15" s="6">
        <f>'Raw Data'!E68</f>
        <v>-3031664.48</v>
      </c>
    </row>
    <row r="16" spans="1:5" ht="16.5" thickBot="1" x14ac:dyDescent="0.3">
      <c r="A16" s="4" t="s">
        <v>2</v>
      </c>
      <c r="D16" s="7">
        <f>SUM(D9:D15)</f>
        <v>67723286.170000002</v>
      </c>
      <c r="E16" s="7">
        <f>SUM(E9:E15)</f>
        <v>67216437.529999986</v>
      </c>
    </row>
    <row r="17" spans="1:5" ht="16.5" thickTop="1" x14ac:dyDescent="0.25">
      <c r="A17" s="3"/>
      <c r="B17" s="3"/>
      <c r="D17" s="6"/>
      <c r="E17" s="6"/>
    </row>
    <row r="18" spans="1:5" x14ac:dyDescent="0.25">
      <c r="A18" s="4" t="s">
        <v>3</v>
      </c>
      <c r="D18" s="6"/>
      <c r="E18" s="6"/>
    </row>
    <row r="19" spans="1:5" x14ac:dyDescent="0.25">
      <c r="A19" s="3">
        <v>11330</v>
      </c>
      <c r="B19" t="s">
        <v>284</v>
      </c>
      <c r="D19" s="6">
        <f>'Raw Data'!D6</f>
        <v>38574.03</v>
      </c>
      <c r="E19" s="6">
        <f>'Raw Data'!E6</f>
        <v>38450.33</v>
      </c>
    </row>
    <row r="20" spans="1:5" x14ac:dyDescent="0.25">
      <c r="A20" s="3">
        <v>11430</v>
      </c>
      <c r="B20" s="13" t="s">
        <v>250</v>
      </c>
      <c r="D20" s="6">
        <f>'Raw Data'!D9</f>
        <v>225000</v>
      </c>
      <c r="E20" s="6">
        <f>'Raw Data'!E9</f>
        <v>225000</v>
      </c>
    </row>
    <row r="21" spans="1:5" ht="16.5" thickBot="1" x14ac:dyDescent="0.3">
      <c r="A21" s="4" t="s">
        <v>4</v>
      </c>
      <c r="D21" s="7">
        <f>SUM(D19:D20)</f>
        <v>263574.03000000003</v>
      </c>
      <c r="E21" s="7">
        <f>SUM(E19:E20)</f>
        <v>263450.33</v>
      </c>
    </row>
    <row r="22" spans="1:5" ht="16.5" thickTop="1" x14ac:dyDescent="0.25">
      <c r="A22" s="3"/>
      <c r="D22" s="6"/>
      <c r="E22" s="6"/>
    </row>
    <row r="23" spans="1:5" x14ac:dyDescent="0.25">
      <c r="A23" s="4" t="s">
        <v>5</v>
      </c>
      <c r="D23" s="6"/>
      <c r="E23" s="6"/>
    </row>
    <row r="24" spans="1:5" x14ac:dyDescent="0.25">
      <c r="A24" s="3">
        <v>12210</v>
      </c>
      <c r="B24" t="s">
        <v>44</v>
      </c>
      <c r="D24" s="6">
        <f>'Raw Data'!D14</f>
        <v>5399053.5499999998</v>
      </c>
      <c r="E24" s="6">
        <f>'Raw Data'!E14</f>
        <v>7158515.96</v>
      </c>
    </row>
    <row r="25" spans="1:5" ht="16.5" thickBot="1" x14ac:dyDescent="0.3">
      <c r="A25" s="4" t="s">
        <v>6</v>
      </c>
      <c r="D25" s="7">
        <f>SUM(D24:D24)</f>
        <v>5399053.5499999998</v>
      </c>
      <c r="E25" s="7">
        <f>SUM(E24:E24)</f>
        <v>7158515.96</v>
      </c>
    </row>
    <row r="26" spans="1:5" ht="17.25" thickTop="1" thickBot="1" x14ac:dyDescent="0.3">
      <c r="A26" s="3"/>
      <c r="B26" s="2" t="s">
        <v>7</v>
      </c>
      <c r="D26" s="8">
        <f>D21+D25</f>
        <v>5662627.5800000001</v>
      </c>
      <c r="E26" s="8">
        <f>E21+E25</f>
        <v>7421966.29</v>
      </c>
    </row>
    <row r="27" spans="1:5" ht="17.25" thickTop="1" thickBot="1" x14ac:dyDescent="0.3">
      <c r="A27" s="3"/>
      <c r="B27" s="2" t="s">
        <v>8</v>
      </c>
      <c r="D27" s="8">
        <f>D21</f>
        <v>263574.03000000003</v>
      </c>
      <c r="E27" s="8">
        <f>E21</f>
        <v>263450.33</v>
      </c>
    </row>
    <row r="28" spans="1:5" ht="17.25" thickTop="1" thickBot="1" x14ac:dyDescent="0.3">
      <c r="A28" s="3"/>
      <c r="B28" s="2" t="s">
        <v>9</v>
      </c>
      <c r="D28" s="9">
        <f>+D25</f>
        <v>5399053.5499999998</v>
      </c>
      <c r="E28" s="9">
        <f>+E25</f>
        <v>7158515.96</v>
      </c>
    </row>
    <row r="29" spans="1:5" ht="16.5" thickTop="1" x14ac:dyDescent="0.25">
      <c r="A29" s="3"/>
      <c r="D29" s="6"/>
      <c r="E29" s="6"/>
    </row>
    <row r="30" spans="1:5" x14ac:dyDescent="0.25">
      <c r="A30" s="2" t="s">
        <v>10</v>
      </c>
      <c r="D30" s="6"/>
      <c r="E30" s="6"/>
    </row>
    <row r="31" spans="1:5" x14ac:dyDescent="0.25">
      <c r="A31" s="3">
        <v>12500</v>
      </c>
      <c r="B31" t="s">
        <v>18</v>
      </c>
      <c r="D31" s="6">
        <f>'Raw Data'!D21</f>
        <v>584092.1</v>
      </c>
      <c r="E31" s="6">
        <f>'Raw Data'!E21</f>
        <v>494509.38</v>
      </c>
    </row>
    <row r="32" spans="1:5" x14ac:dyDescent="0.25">
      <c r="A32" s="3">
        <v>25400</v>
      </c>
      <c r="B32" t="s">
        <v>45</v>
      </c>
      <c r="D32" s="6">
        <f>'Raw Data'!D71</f>
        <v>-36822.44</v>
      </c>
      <c r="E32" s="6">
        <f>'Raw Data'!E71</f>
        <v>-48193.32</v>
      </c>
    </row>
    <row r="33" spans="1:5" x14ac:dyDescent="0.25">
      <c r="A33" s="3">
        <v>12504</v>
      </c>
      <c r="B33" t="s">
        <v>271</v>
      </c>
      <c r="D33" s="6">
        <f>'Raw Data'!D22</f>
        <v>0</v>
      </c>
      <c r="E33" s="6">
        <f>'Raw Data'!E22</f>
        <v>0</v>
      </c>
    </row>
    <row r="34" spans="1:5" x14ac:dyDescent="0.25">
      <c r="A34" s="3">
        <v>12510</v>
      </c>
      <c r="B34" t="s">
        <v>46</v>
      </c>
      <c r="D34" s="6">
        <f>'Raw Data'!D23</f>
        <v>61667.26</v>
      </c>
      <c r="E34" s="6">
        <f>'Raw Data'!E23</f>
        <v>51449.95</v>
      </c>
    </row>
    <row r="35" spans="1:5" x14ac:dyDescent="0.25">
      <c r="A35" s="3">
        <v>12530</v>
      </c>
      <c r="B35" t="s">
        <v>217</v>
      </c>
      <c r="D35" s="6">
        <f>-'Raw Data'!D24</f>
        <v>0</v>
      </c>
      <c r="E35" s="6">
        <f>-'Raw Data'!E24</f>
        <v>0</v>
      </c>
    </row>
    <row r="36" spans="1:5" x14ac:dyDescent="0.25">
      <c r="A36" s="3">
        <v>12531</v>
      </c>
      <c r="B36" t="s">
        <v>226</v>
      </c>
      <c r="D36" s="6">
        <f>'Raw Data'!D25</f>
        <v>0</v>
      </c>
      <c r="E36" s="6">
        <f>'Raw Data'!E25</f>
        <v>0</v>
      </c>
    </row>
    <row r="37" spans="1:5" x14ac:dyDescent="0.25">
      <c r="A37" s="3">
        <v>12532</v>
      </c>
      <c r="B37" t="s">
        <v>227</v>
      </c>
      <c r="D37" s="6">
        <f>'Raw Data'!D26</f>
        <v>0</v>
      </c>
      <c r="E37" s="6">
        <f>'Raw Data'!E26</f>
        <v>0</v>
      </c>
    </row>
    <row r="38" spans="1:5" x14ac:dyDescent="0.25">
      <c r="A38" s="3">
        <v>12540</v>
      </c>
      <c r="B38" t="s">
        <v>216</v>
      </c>
      <c r="D38" s="6">
        <f>'Raw Data'!D27</f>
        <v>0</v>
      </c>
      <c r="E38" s="6">
        <f>'Raw Data'!E27</f>
        <v>26109.1</v>
      </c>
    </row>
    <row r="39" spans="1:5" x14ac:dyDescent="0.25">
      <c r="A39" s="3">
        <v>12551</v>
      </c>
      <c r="B39" t="s">
        <v>262</v>
      </c>
      <c r="D39" s="6">
        <f>'Raw Data'!D28</f>
        <v>0</v>
      </c>
      <c r="E39" s="6">
        <f>'Raw Data'!E28</f>
        <v>0</v>
      </c>
    </row>
    <row r="40" spans="1:5" x14ac:dyDescent="0.25">
      <c r="A40" s="3">
        <v>12560</v>
      </c>
      <c r="B40" t="s">
        <v>47</v>
      </c>
      <c r="D40" s="6">
        <f>'Raw Data'!D29</f>
        <v>0</v>
      </c>
      <c r="E40" s="6">
        <f>'Raw Data'!E29</f>
        <v>0</v>
      </c>
    </row>
    <row r="41" spans="1:5" x14ac:dyDescent="0.25">
      <c r="A41" s="3">
        <v>12800</v>
      </c>
      <c r="B41" t="s">
        <v>20</v>
      </c>
      <c r="D41" s="6">
        <f>'Raw Data'!D30</f>
        <v>0</v>
      </c>
      <c r="E41" s="6">
        <f>'Raw Data'!E30</f>
        <v>0</v>
      </c>
    </row>
    <row r="42" spans="1:5" x14ac:dyDescent="0.25">
      <c r="A42" s="3">
        <v>12850</v>
      </c>
      <c r="B42" t="s">
        <v>235</v>
      </c>
      <c r="D42" s="6">
        <f>'Raw Data'!D31</f>
        <v>948.39</v>
      </c>
      <c r="E42" s="6">
        <f>'Raw Data'!E31</f>
        <v>948.39</v>
      </c>
    </row>
    <row r="43" spans="1:5" x14ac:dyDescent="0.25">
      <c r="A43" s="3">
        <v>13000</v>
      </c>
      <c r="B43" t="s">
        <v>21</v>
      </c>
      <c r="D43" s="6">
        <f>'Raw Data'!D32</f>
        <v>576532.15</v>
      </c>
      <c r="E43" s="6">
        <f>'Raw Data'!E32</f>
        <v>430552.66</v>
      </c>
    </row>
    <row r="44" spans="1:5" x14ac:dyDescent="0.25">
      <c r="A44" s="3">
        <v>13110</v>
      </c>
      <c r="B44" t="s">
        <v>48</v>
      </c>
      <c r="D44" s="6">
        <f>'Raw Data'!D34</f>
        <v>526520.34</v>
      </c>
      <c r="E44" s="6">
        <f>'Raw Data'!E34</f>
        <v>435848.37</v>
      </c>
    </row>
    <row r="45" spans="1:5" x14ac:dyDescent="0.25">
      <c r="A45" s="3">
        <v>13200</v>
      </c>
      <c r="B45" t="s">
        <v>19</v>
      </c>
      <c r="D45" s="6">
        <f>'Raw Data'!D36</f>
        <v>1470.16</v>
      </c>
      <c r="E45" s="6">
        <f>'Raw Data'!E36</f>
        <v>1406.07</v>
      </c>
    </row>
    <row r="46" spans="1:5" x14ac:dyDescent="0.25">
      <c r="A46" s="3">
        <v>13210</v>
      </c>
      <c r="B46" t="s">
        <v>269</v>
      </c>
      <c r="D46" s="6">
        <f>'Raw Data'!D37</f>
        <v>4181.47</v>
      </c>
      <c r="E46" s="6">
        <f>'Raw Data'!E37</f>
        <v>4251.5</v>
      </c>
    </row>
    <row r="47" spans="1:5" ht="16.5" thickBot="1" x14ac:dyDescent="0.3">
      <c r="A47" s="2" t="s">
        <v>11</v>
      </c>
      <c r="D47" s="7">
        <f>SUM(D31:D46)</f>
        <v>1718589.4299999997</v>
      </c>
      <c r="E47" s="7">
        <f>SUM(E31:E46)</f>
        <v>1396882.0999999999</v>
      </c>
    </row>
    <row r="48" spans="1:5" ht="16.5" thickTop="1" x14ac:dyDescent="0.25">
      <c r="A48" s="3"/>
      <c r="D48" s="6"/>
      <c r="E48" s="6"/>
    </row>
    <row r="49" spans="1:5" x14ac:dyDescent="0.25">
      <c r="A49" s="4" t="s">
        <v>12</v>
      </c>
      <c r="D49" s="6"/>
      <c r="E49" s="6"/>
    </row>
    <row r="50" spans="1:5" x14ac:dyDescent="0.25">
      <c r="A50" s="3">
        <v>14300</v>
      </c>
      <c r="B50" t="s">
        <v>23</v>
      </c>
      <c r="D50" s="6">
        <f>'Raw Data'!D41</f>
        <v>0</v>
      </c>
      <c r="E50" s="6">
        <f>'Raw Data'!E41</f>
        <v>0</v>
      </c>
    </row>
    <row r="51" spans="1:5" x14ac:dyDescent="0.25">
      <c r="A51" s="3">
        <v>14320</v>
      </c>
      <c r="B51" t="s">
        <v>22</v>
      </c>
      <c r="D51" s="6">
        <f>'Raw Data'!D42</f>
        <v>0</v>
      </c>
      <c r="E51" s="6">
        <f>'Raw Data'!E42</f>
        <v>0</v>
      </c>
    </row>
    <row r="52" spans="1:5" x14ac:dyDescent="0.25">
      <c r="A52" s="3">
        <v>14330</v>
      </c>
      <c r="B52" t="s">
        <v>49</v>
      </c>
      <c r="D52" s="6">
        <f>'Raw Data'!D43</f>
        <v>0</v>
      </c>
      <c r="E52" s="6">
        <f>'Raw Data'!E43</f>
        <v>0</v>
      </c>
    </row>
    <row r="53" spans="1:5" x14ac:dyDescent="0.25">
      <c r="A53" s="3">
        <v>14510</v>
      </c>
      <c r="B53" t="s">
        <v>50</v>
      </c>
      <c r="D53" s="6">
        <f>'Raw Data'!D45</f>
        <v>1383952.13</v>
      </c>
      <c r="E53" s="6">
        <f>'Raw Data'!E45</f>
        <v>781842.97</v>
      </c>
    </row>
    <row r="54" spans="1:5" x14ac:dyDescent="0.25">
      <c r="A54" s="3">
        <v>14511</v>
      </c>
      <c r="B54" t="s">
        <v>270</v>
      </c>
      <c r="D54" s="6">
        <f>'Raw Data'!D46</f>
        <v>-284085.13</v>
      </c>
      <c r="E54" s="6">
        <f>'Raw Data'!E46</f>
        <v>-210576.82</v>
      </c>
    </row>
    <row r="55" spans="1:5" x14ac:dyDescent="0.25">
      <c r="A55" s="3">
        <v>14610</v>
      </c>
      <c r="B55" t="s">
        <v>285</v>
      </c>
      <c r="D55" s="6">
        <f>'Raw Data'!D47</f>
        <v>192629.39</v>
      </c>
      <c r="E55" s="6">
        <f>'Raw Data'!E47</f>
        <v>207542.51</v>
      </c>
    </row>
    <row r="56" spans="1:5" ht="16.5" thickBot="1" x14ac:dyDescent="0.3">
      <c r="A56" s="4" t="s">
        <v>13</v>
      </c>
      <c r="D56" s="7">
        <f>SUM(D50:D55)</f>
        <v>1292496.3900000001</v>
      </c>
      <c r="E56" s="7">
        <f>SUM(E50:E55)</f>
        <v>778808.65999999992</v>
      </c>
    </row>
    <row r="57" spans="1:5" ht="17.25" thickTop="1" thickBot="1" x14ac:dyDescent="0.3">
      <c r="A57" s="4"/>
      <c r="D57" s="9"/>
      <c r="E57" s="9"/>
    </row>
    <row r="58" spans="1:5" ht="17.25" thickTop="1" thickBot="1" x14ac:dyDescent="0.3">
      <c r="A58" s="2" t="s">
        <v>213</v>
      </c>
      <c r="D58" s="9">
        <f>D16+D21+D25+D47+D56</f>
        <v>76396999.570000008</v>
      </c>
      <c r="E58" s="9">
        <f>E16+E21+E25+E47+E56</f>
        <v>76814094.579999968</v>
      </c>
    </row>
    <row r="59" spans="1:5" ht="16.5" thickTop="1" x14ac:dyDescent="0.25">
      <c r="D59" s="6"/>
      <c r="E59" s="6"/>
    </row>
    <row r="60" spans="1:5" x14ac:dyDescent="0.25">
      <c r="A60" s="2" t="s">
        <v>14</v>
      </c>
      <c r="D60" s="6"/>
      <c r="E60" s="6"/>
    </row>
    <row r="61" spans="1:5" x14ac:dyDescent="0.25">
      <c r="A61" s="3">
        <v>27100</v>
      </c>
      <c r="B61" t="s">
        <v>16</v>
      </c>
      <c r="D61" s="6">
        <f>-'Raw Data'!D73</f>
        <v>71779652.159999996</v>
      </c>
      <c r="E61" s="6">
        <f>-'Raw Data'!E73</f>
        <v>70955430.069999993</v>
      </c>
    </row>
    <row r="62" spans="1:5" x14ac:dyDescent="0.25">
      <c r="B62" t="s">
        <v>15</v>
      </c>
      <c r="D62" s="6">
        <f>-SUM('Raw Data'!D74:D75)</f>
        <v>-817820.21999999974</v>
      </c>
      <c r="E62" s="6">
        <f>-SUM('Raw Data'!E74:E75)</f>
        <v>95053.769999999553</v>
      </c>
    </row>
    <row r="63" spans="1:5" ht="16.5" thickBot="1" x14ac:dyDescent="0.3">
      <c r="A63" s="2" t="s">
        <v>17</v>
      </c>
      <c r="D63" s="7">
        <f>SUM(D61:D62)</f>
        <v>70961831.939999998</v>
      </c>
      <c r="E63" s="7">
        <f>SUM(E61:E62)</f>
        <v>71050483.839999989</v>
      </c>
    </row>
    <row r="64" spans="1:5" ht="16.5" thickTop="1" x14ac:dyDescent="0.25">
      <c r="D64" s="6"/>
      <c r="E64" s="6"/>
    </row>
    <row r="65" spans="1:5" x14ac:dyDescent="0.25">
      <c r="A65" s="2" t="s">
        <v>24</v>
      </c>
      <c r="D65" s="6"/>
      <c r="E65" s="6"/>
    </row>
    <row r="66" spans="1:5" x14ac:dyDescent="0.25">
      <c r="A66" s="3">
        <v>21030</v>
      </c>
      <c r="B66" s="13" t="s">
        <v>286</v>
      </c>
      <c r="D66" s="6">
        <f>-'Raw Data'!D51</f>
        <v>5110000</v>
      </c>
      <c r="E66" s="6">
        <f>-'Raw Data'!E51</f>
        <v>5455000</v>
      </c>
    </row>
    <row r="67" spans="1:5" ht="16.5" thickBot="1" x14ac:dyDescent="0.3">
      <c r="A67" s="2" t="s">
        <v>25</v>
      </c>
      <c r="D67" s="7">
        <f>SUM(D66:D66)</f>
        <v>5110000</v>
      </c>
      <c r="E67" s="7">
        <f>SUM(E66:E66)</f>
        <v>5455000</v>
      </c>
    </row>
    <row r="68" spans="1:5" ht="16.5" thickTop="1" x14ac:dyDescent="0.25">
      <c r="D68" s="6"/>
      <c r="E68" s="6"/>
    </row>
    <row r="69" spans="1:5" x14ac:dyDescent="0.25">
      <c r="A69" s="2" t="s">
        <v>26</v>
      </c>
      <c r="D69" s="6"/>
      <c r="E69" s="6"/>
    </row>
    <row r="70" spans="1:5" x14ac:dyDescent="0.25">
      <c r="A70" s="3">
        <v>22200</v>
      </c>
      <c r="B70" t="s">
        <v>27</v>
      </c>
      <c r="D70" s="6">
        <f>-'Raw Data'!D52</f>
        <v>93956.27</v>
      </c>
      <c r="E70" s="6">
        <f>-'Raw Data'!E52</f>
        <v>88718.17</v>
      </c>
    </row>
    <row r="71" spans="1:5" x14ac:dyDescent="0.25">
      <c r="A71" s="3">
        <v>22201</v>
      </c>
      <c r="B71" t="s">
        <v>261</v>
      </c>
      <c r="D71" s="6">
        <f>-'Raw Data'!D53</f>
        <v>43448.6</v>
      </c>
      <c r="E71" s="6">
        <f>-'Raw Data'!E53</f>
        <v>32289.3</v>
      </c>
    </row>
    <row r="72" spans="1:5" x14ac:dyDescent="0.25">
      <c r="A72" s="3">
        <v>22210</v>
      </c>
      <c r="B72" t="s">
        <v>28</v>
      </c>
      <c r="D72" s="6">
        <f>-'Raw Data'!D54</f>
        <v>183.88</v>
      </c>
      <c r="E72" s="6">
        <f>-'Raw Data'!E54</f>
        <v>0</v>
      </c>
    </row>
    <row r="73" spans="1:5" x14ac:dyDescent="0.25">
      <c r="A73" s="3">
        <v>22800</v>
      </c>
      <c r="B73" t="s">
        <v>29</v>
      </c>
      <c r="D73" s="6">
        <f>-'Raw Data'!D56</f>
        <v>11369.25</v>
      </c>
      <c r="E73" s="6">
        <f>-'Raw Data'!E56</f>
        <v>11194.07</v>
      </c>
    </row>
    <row r="74" spans="1:5" x14ac:dyDescent="0.25">
      <c r="A74" s="3">
        <v>22801</v>
      </c>
      <c r="B74" t="s">
        <v>214</v>
      </c>
      <c r="D74" s="6">
        <f>-'Raw Data'!D57</f>
        <v>-1615.23</v>
      </c>
      <c r="E74" s="6">
        <f>-'Raw Data'!E57</f>
        <v>45.15</v>
      </c>
    </row>
    <row r="75" spans="1:5" x14ac:dyDescent="0.25">
      <c r="A75" s="3">
        <v>22802</v>
      </c>
      <c r="B75" t="s">
        <v>215</v>
      </c>
      <c r="D75" s="6">
        <f>-'Raw Data'!D58</f>
        <v>-637.5</v>
      </c>
      <c r="E75" s="6">
        <f>-'Raw Data'!E58</f>
        <v>16.420000000000002</v>
      </c>
    </row>
    <row r="76" spans="1:5" x14ac:dyDescent="0.25">
      <c r="A76" s="3">
        <v>22810</v>
      </c>
      <c r="B76" t="s">
        <v>51</v>
      </c>
      <c r="D76" s="6">
        <f>-'Raw Data'!D59</f>
        <v>3092.55</v>
      </c>
      <c r="E76" s="6">
        <f>-'Raw Data'!E59</f>
        <v>0</v>
      </c>
    </row>
    <row r="77" spans="1:5" x14ac:dyDescent="0.25">
      <c r="A77" s="3">
        <v>22900</v>
      </c>
      <c r="B77" t="s">
        <v>30</v>
      </c>
      <c r="D77" s="6">
        <f>-'Raw Data'!D60</f>
        <v>9407.3700000000008</v>
      </c>
      <c r="E77" s="6">
        <f>-'Raw Data'!E60</f>
        <v>9700.33</v>
      </c>
    </row>
    <row r="78" spans="1:5" x14ac:dyDescent="0.25">
      <c r="A78" s="3">
        <v>23000</v>
      </c>
      <c r="B78" t="s">
        <v>31</v>
      </c>
      <c r="D78" s="6">
        <f>-'Raw Data'!D61</f>
        <v>165962.44</v>
      </c>
      <c r="E78" s="6">
        <f>-'Raw Data'!E61</f>
        <v>166647.29999999999</v>
      </c>
    </row>
    <row r="79" spans="1:5" x14ac:dyDescent="0.25">
      <c r="A79" s="3">
        <v>23010</v>
      </c>
      <c r="B79" t="s">
        <v>32</v>
      </c>
      <c r="D79" s="6">
        <f>-'Raw Data'!D62</f>
        <v>0</v>
      </c>
      <c r="E79" s="6">
        <f>-'Raw Data'!E62</f>
        <v>0</v>
      </c>
    </row>
    <row r="80" spans="1:5" x14ac:dyDescent="0.25">
      <c r="A80" s="3">
        <v>23020</v>
      </c>
      <c r="B80" t="s">
        <v>33</v>
      </c>
      <c r="D80" s="6">
        <f>-'Raw Data'!D63</f>
        <v>0</v>
      </c>
      <c r="E80" s="6">
        <f>-'Raw Data'!E63</f>
        <v>0</v>
      </c>
    </row>
    <row r="81" spans="1:5" x14ac:dyDescent="0.25">
      <c r="A81" s="3">
        <v>25315</v>
      </c>
      <c r="B81" t="s">
        <v>225</v>
      </c>
      <c r="D81" s="6">
        <f>-'Raw Data'!D69</f>
        <v>0</v>
      </c>
      <c r="E81" s="6">
        <f>-'Raw Data'!E69</f>
        <v>0</v>
      </c>
    </row>
    <row r="82" spans="1:5" ht="16.5" thickBot="1" x14ac:dyDescent="0.3">
      <c r="A82" s="2" t="s">
        <v>34</v>
      </c>
      <c r="D82" s="7">
        <f>SUM(D70:D81)</f>
        <v>325167.63</v>
      </c>
      <c r="E82" s="7">
        <f>SUM(E70:E81)</f>
        <v>308610.74</v>
      </c>
    </row>
    <row r="83" spans="1:5" ht="16.5" thickTop="1" x14ac:dyDescent="0.25">
      <c r="A83" s="3"/>
      <c r="D83" s="6"/>
      <c r="E83" s="6"/>
    </row>
    <row r="84" spans="1:5" ht="16.5" thickBot="1" x14ac:dyDescent="0.3">
      <c r="A84" s="4" t="s">
        <v>35</v>
      </c>
      <c r="D84" s="9">
        <f>D63+D67+D82</f>
        <v>76396999.569999993</v>
      </c>
      <c r="E84" s="9">
        <f>E63+E67+E82</f>
        <v>76814094.579999983</v>
      </c>
    </row>
    <row r="85" spans="1:5" ht="16.5" thickTop="1" x14ac:dyDescent="0.25">
      <c r="A85" s="3"/>
      <c r="D85" s="6"/>
      <c r="E85" s="6"/>
    </row>
    <row r="86" spans="1:5" x14ac:dyDescent="0.25">
      <c r="B86" s="12"/>
      <c r="D86" s="6"/>
      <c r="E86" s="6"/>
    </row>
    <row r="91" spans="1:5" x14ac:dyDescent="0.25">
      <c r="D91" s="14"/>
    </row>
    <row r="96" spans="1:5" x14ac:dyDescent="0.25">
      <c r="D96" s="14"/>
    </row>
  </sheetData>
  <phoneticPr fontId="13" type="noConversion"/>
  <pageMargins left="0.75" right="0.75" top="1" bottom="1" header="0.5" footer="0.5"/>
  <pageSetup scale="92" fitToHeight="5" orientation="landscape" r:id="rId1"/>
  <headerFooter alignWithMargins="0">
    <oddFooter>&amp;C&amp;F&amp;RPage &amp;P of &amp;N</oddFooter>
  </headerFooter>
  <rowBreaks count="3" manualBreakCount="3">
    <brk id="28" max="7" man="1"/>
    <brk id="47" max="7" man="1"/>
    <brk id="5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"/>
  <sheetViews>
    <sheetView workbookViewId="0">
      <selection activeCell="D2" sqref="D2:D104"/>
    </sheetView>
  </sheetViews>
  <sheetFormatPr defaultRowHeight="15.75" x14ac:dyDescent="0.25"/>
  <cols>
    <col min="3" max="3" width="38.5" bestFit="1" customWidth="1"/>
  </cols>
  <sheetData>
    <row r="1" spans="1:9" x14ac:dyDescent="0.25">
      <c r="A1" t="s">
        <v>52</v>
      </c>
      <c r="B1" t="s">
        <v>53</v>
      </c>
      <c r="C1" t="s">
        <v>54</v>
      </c>
      <c r="D1" t="s">
        <v>55</v>
      </c>
      <c r="E1" t="s">
        <v>56</v>
      </c>
      <c r="H1" t="s">
        <v>287</v>
      </c>
      <c r="I1" t="s">
        <v>288</v>
      </c>
    </row>
    <row r="2" spans="1:9" x14ac:dyDescent="0.25">
      <c r="A2" t="s">
        <v>57</v>
      </c>
      <c r="B2" t="s">
        <v>58</v>
      </c>
      <c r="C2" t="s">
        <v>58</v>
      </c>
      <c r="D2" s="15">
        <v>12040.86</v>
      </c>
      <c r="E2">
        <v>0</v>
      </c>
      <c r="H2" t="s">
        <v>289</v>
      </c>
      <c r="I2" s="15">
        <v>12040.86</v>
      </c>
    </row>
    <row r="3" spans="1:9" x14ac:dyDescent="0.25">
      <c r="A3" t="s">
        <v>59</v>
      </c>
      <c r="B3" t="s">
        <v>60</v>
      </c>
      <c r="C3" t="s">
        <v>60</v>
      </c>
      <c r="D3">
        <v>0</v>
      </c>
      <c r="E3">
        <v>0</v>
      </c>
      <c r="H3" t="s">
        <v>290</v>
      </c>
      <c r="I3">
        <v>0</v>
      </c>
    </row>
    <row r="4" spans="1:9" x14ac:dyDescent="0.25">
      <c r="A4" t="s">
        <v>236</v>
      </c>
      <c r="B4" t="s">
        <v>237</v>
      </c>
      <c r="C4" t="s">
        <v>237</v>
      </c>
      <c r="D4">
        <v>0</v>
      </c>
      <c r="E4">
        <v>0</v>
      </c>
      <c r="H4" t="s">
        <v>291</v>
      </c>
      <c r="I4">
        <v>0</v>
      </c>
    </row>
    <row r="5" spans="1:9" x14ac:dyDescent="0.25">
      <c r="A5" t="s">
        <v>272</v>
      </c>
      <c r="B5" t="s">
        <v>273</v>
      </c>
      <c r="C5" t="s">
        <v>273</v>
      </c>
      <c r="D5">
        <v>0</v>
      </c>
      <c r="E5">
        <v>0</v>
      </c>
      <c r="H5" t="s">
        <v>292</v>
      </c>
      <c r="I5">
        <v>0</v>
      </c>
    </row>
    <row r="6" spans="1:9" x14ac:dyDescent="0.25">
      <c r="A6" t="s">
        <v>278</v>
      </c>
      <c r="B6" t="s">
        <v>279</v>
      </c>
      <c r="C6" t="s">
        <v>279</v>
      </c>
      <c r="D6" s="15">
        <v>38574.03</v>
      </c>
      <c r="E6">
        <v>38450.33</v>
      </c>
      <c r="H6" t="s">
        <v>293</v>
      </c>
      <c r="I6" s="15">
        <v>38574.03</v>
      </c>
    </row>
    <row r="7" spans="1:9" x14ac:dyDescent="0.25">
      <c r="A7" t="s">
        <v>61</v>
      </c>
      <c r="B7" t="s">
        <v>62</v>
      </c>
      <c r="C7" t="s">
        <v>62</v>
      </c>
      <c r="D7">
        <v>0</v>
      </c>
      <c r="E7">
        <v>0</v>
      </c>
      <c r="H7" t="s">
        <v>294</v>
      </c>
      <c r="I7">
        <v>0</v>
      </c>
    </row>
    <row r="8" spans="1:9" x14ac:dyDescent="0.25">
      <c r="A8" t="s">
        <v>238</v>
      </c>
      <c r="B8" t="s">
        <v>239</v>
      </c>
      <c r="C8" t="s">
        <v>239</v>
      </c>
      <c r="D8">
        <v>0</v>
      </c>
      <c r="E8">
        <v>0</v>
      </c>
      <c r="H8" t="s">
        <v>295</v>
      </c>
      <c r="I8">
        <v>0</v>
      </c>
    </row>
    <row r="9" spans="1:9" x14ac:dyDescent="0.25">
      <c r="A9" t="s">
        <v>240</v>
      </c>
      <c r="B9" t="s">
        <v>241</v>
      </c>
      <c r="C9" t="s">
        <v>241</v>
      </c>
      <c r="D9" s="15">
        <v>225000</v>
      </c>
      <c r="E9">
        <v>225000</v>
      </c>
      <c r="H9" t="s">
        <v>296</v>
      </c>
      <c r="I9" s="15">
        <v>225000</v>
      </c>
    </row>
    <row r="10" spans="1:9" x14ac:dyDescent="0.25">
      <c r="A10" t="s">
        <v>274</v>
      </c>
      <c r="B10" t="s">
        <v>275</v>
      </c>
      <c r="C10" t="s">
        <v>275</v>
      </c>
      <c r="D10">
        <v>0</v>
      </c>
      <c r="E10">
        <v>0</v>
      </c>
      <c r="H10" t="s">
        <v>297</v>
      </c>
      <c r="I10">
        <v>0</v>
      </c>
    </row>
    <row r="11" spans="1:9" x14ac:dyDescent="0.25">
      <c r="A11" t="s">
        <v>63</v>
      </c>
      <c r="B11" t="s">
        <v>64</v>
      </c>
      <c r="C11" t="s">
        <v>64</v>
      </c>
      <c r="D11">
        <v>0</v>
      </c>
      <c r="E11">
        <v>0</v>
      </c>
      <c r="H11" t="s">
        <v>298</v>
      </c>
      <c r="I11">
        <v>0</v>
      </c>
    </row>
    <row r="12" spans="1:9" x14ac:dyDescent="0.25">
      <c r="A12" t="s">
        <v>65</v>
      </c>
      <c r="B12" t="s">
        <v>66</v>
      </c>
      <c r="C12" t="s">
        <v>66</v>
      </c>
      <c r="D12">
        <v>0</v>
      </c>
      <c r="E12">
        <v>0</v>
      </c>
      <c r="H12" t="s">
        <v>299</v>
      </c>
      <c r="I12">
        <v>0</v>
      </c>
    </row>
    <row r="13" spans="1:9" x14ac:dyDescent="0.25">
      <c r="A13" t="s">
        <v>67</v>
      </c>
      <c r="B13" t="s">
        <v>68</v>
      </c>
      <c r="C13" t="s">
        <v>68</v>
      </c>
      <c r="D13">
        <v>0</v>
      </c>
      <c r="E13">
        <v>0</v>
      </c>
      <c r="H13" t="s">
        <v>300</v>
      </c>
      <c r="I13">
        <v>0</v>
      </c>
    </row>
    <row r="14" spans="1:9" x14ac:dyDescent="0.25">
      <c r="A14" t="s">
        <v>69</v>
      </c>
      <c r="B14" t="s">
        <v>70</v>
      </c>
      <c r="C14" t="s">
        <v>70</v>
      </c>
      <c r="D14" s="15">
        <v>5399053.5499999998</v>
      </c>
      <c r="E14">
        <v>7158515.96</v>
      </c>
      <c r="H14" t="s">
        <v>301</v>
      </c>
      <c r="I14" s="15">
        <v>5399053.5499999998</v>
      </c>
    </row>
    <row r="15" spans="1:9" x14ac:dyDescent="0.25">
      <c r="A15" t="s">
        <v>71</v>
      </c>
      <c r="B15" t="s">
        <v>72</v>
      </c>
      <c r="C15" t="s">
        <v>72</v>
      </c>
      <c r="D15">
        <v>0</v>
      </c>
      <c r="E15">
        <v>0</v>
      </c>
      <c r="H15" t="s">
        <v>302</v>
      </c>
      <c r="I15">
        <v>0</v>
      </c>
    </row>
    <row r="16" spans="1:9" x14ac:dyDescent="0.25">
      <c r="A16" t="s">
        <v>73</v>
      </c>
      <c r="B16" t="s">
        <v>74</v>
      </c>
      <c r="C16" t="s">
        <v>74</v>
      </c>
      <c r="D16">
        <v>0</v>
      </c>
      <c r="E16">
        <v>0</v>
      </c>
      <c r="H16" t="s">
        <v>303</v>
      </c>
      <c r="I16">
        <v>0</v>
      </c>
    </row>
    <row r="17" spans="1:9" x14ac:dyDescent="0.25">
      <c r="A17" t="s">
        <v>75</v>
      </c>
      <c r="B17" t="s">
        <v>76</v>
      </c>
      <c r="C17" t="s">
        <v>76</v>
      </c>
      <c r="D17">
        <v>0</v>
      </c>
      <c r="E17">
        <v>0</v>
      </c>
      <c r="H17" t="s">
        <v>304</v>
      </c>
      <c r="I17">
        <v>0</v>
      </c>
    </row>
    <row r="18" spans="1:9" x14ac:dyDescent="0.25">
      <c r="A18" t="s">
        <v>77</v>
      </c>
      <c r="B18" t="s">
        <v>78</v>
      </c>
      <c r="C18" t="s">
        <v>78</v>
      </c>
      <c r="D18">
        <v>0</v>
      </c>
      <c r="E18">
        <v>0</v>
      </c>
      <c r="H18" t="s">
        <v>305</v>
      </c>
      <c r="I18">
        <v>0</v>
      </c>
    </row>
    <row r="19" spans="1:9" x14ac:dyDescent="0.25">
      <c r="A19" t="s">
        <v>242</v>
      </c>
      <c r="B19" t="s">
        <v>243</v>
      </c>
      <c r="C19" t="s">
        <v>243</v>
      </c>
      <c r="D19">
        <v>0</v>
      </c>
      <c r="E19">
        <v>0</v>
      </c>
      <c r="H19" t="s">
        <v>306</v>
      </c>
      <c r="I19">
        <v>0</v>
      </c>
    </row>
    <row r="20" spans="1:9" x14ac:dyDescent="0.25">
      <c r="A20" t="s">
        <v>244</v>
      </c>
      <c r="B20" t="s">
        <v>245</v>
      </c>
      <c r="C20" t="s">
        <v>245</v>
      </c>
      <c r="D20">
        <v>0</v>
      </c>
      <c r="E20">
        <v>0</v>
      </c>
      <c r="H20" t="s">
        <v>307</v>
      </c>
      <c r="I20">
        <v>0</v>
      </c>
    </row>
    <row r="21" spans="1:9" x14ac:dyDescent="0.25">
      <c r="A21" t="s">
        <v>79</v>
      </c>
      <c r="B21" t="s">
        <v>80</v>
      </c>
      <c r="C21" t="s">
        <v>218</v>
      </c>
      <c r="D21" s="15">
        <v>584092.1</v>
      </c>
      <c r="E21">
        <v>494509.38</v>
      </c>
      <c r="H21" t="s">
        <v>308</v>
      </c>
      <c r="I21" s="15">
        <v>584092.1</v>
      </c>
    </row>
    <row r="22" spans="1:9" x14ac:dyDescent="0.25">
      <c r="A22" t="s">
        <v>255</v>
      </c>
      <c r="B22" t="s">
        <v>256</v>
      </c>
      <c r="C22" t="s">
        <v>256</v>
      </c>
      <c r="D22">
        <v>0</v>
      </c>
      <c r="E22">
        <v>0</v>
      </c>
      <c r="H22" t="s">
        <v>309</v>
      </c>
      <c r="I22">
        <v>0</v>
      </c>
    </row>
    <row r="23" spans="1:9" x14ac:dyDescent="0.25">
      <c r="A23" t="s">
        <v>81</v>
      </c>
      <c r="B23" t="s">
        <v>82</v>
      </c>
      <c r="C23" t="s">
        <v>251</v>
      </c>
      <c r="D23" s="15">
        <v>61667.26</v>
      </c>
      <c r="E23">
        <v>51449.95</v>
      </c>
      <c r="H23" t="s">
        <v>310</v>
      </c>
      <c r="I23" s="15">
        <v>61667.26</v>
      </c>
    </row>
    <row r="24" spans="1:9" x14ac:dyDescent="0.25">
      <c r="A24" t="s">
        <v>83</v>
      </c>
      <c r="B24" t="s">
        <v>84</v>
      </c>
      <c r="C24" t="s">
        <v>84</v>
      </c>
      <c r="D24">
        <v>0</v>
      </c>
      <c r="E24">
        <v>0</v>
      </c>
      <c r="H24" t="s">
        <v>311</v>
      </c>
      <c r="I24">
        <v>0</v>
      </c>
    </row>
    <row r="25" spans="1:9" x14ac:dyDescent="0.25">
      <c r="A25" t="s">
        <v>228</v>
      </c>
      <c r="B25" t="s">
        <v>229</v>
      </c>
      <c r="C25" t="s">
        <v>229</v>
      </c>
      <c r="D25">
        <v>0</v>
      </c>
      <c r="E25">
        <v>0</v>
      </c>
      <c r="H25" t="s">
        <v>312</v>
      </c>
      <c r="I25">
        <v>0</v>
      </c>
    </row>
    <row r="26" spans="1:9" x14ac:dyDescent="0.25">
      <c r="A26" t="s">
        <v>230</v>
      </c>
      <c r="B26" t="s">
        <v>231</v>
      </c>
      <c r="C26" t="s">
        <v>231</v>
      </c>
      <c r="D26">
        <v>0</v>
      </c>
      <c r="E26">
        <v>0</v>
      </c>
      <c r="H26" t="s">
        <v>313</v>
      </c>
      <c r="I26">
        <v>0</v>
      </c>
    </row>
    <row r="27" spans="1:9" x14ac:dyDescent="0.25">
      <c r="A27" t="s">
        <v>219</v>
      </c>
      <c r="B27" t="s">
        <v>220</v>
      </c>
      <c r="C27" t="s">
        <v>220</v>
      </c>
      <c r="D27">
        <v>0</v>
      </c>
      <c r="E27">
        <v>26109.1</v>
      </c>
      <c r="H27" t="s">
        <v>314</v>
      </c>
      <c r="I27">
        <v>0</v>
      </c>
    </row>
    <row r="28" spans="1:9" x14ac:dyDescent="0.25">
      <c r="A28" t="s">
        <v>257</v>
      </c>
      <c r="B28" t="s">
        <v>258</v>
      </c>
      <c r="C28" t="s">
        <v>258</v>
      </c>
      <c r="D28">
        <v>0</v>
      </c>
      <c r="E28">
        <v>0</v>
      </c>
      <c r="H28" t="s">
        <v>315</v>
      </c>
      <c r="I28">
        <v>0</v>
      </c>
    </row>
    <row r="29" spans="1:9" x14ac:dyDescent="0.25">
      <c r="A29" t="s">
        <v>85</v>
      </c>
      <c r="B29" t="s">
        <v>86</v>
      </c>
      <c r="C29" t="s">
        <v>86</v>
      </c>
      <c r="D29">
        <v>0</v>
      </c>
      <c r="E29">
        <v>0</v>
      </c>
      <c r="H29" t="s">
        <v>316</v>
      </c>
      <c r="I29">
        <v>0</v>
      </c>
    </row>
    <row r="30" spans="1:9" x14ac:dyDescent="0.25">
      <c r="A30" t="s">
        <v>87</v>
      </c>
      <c r="B30" t="s">
        <v>88</v>
      </c>
      <c r="C30" t="s">
        <v>89</v>
      </c>
      <c r="D30">
        <v>0</v>
      </c>
      <c r="E30">
        <v>0</v>
      </c>
      <c r="H30" t="s">
        <v>317</v>
      </c>
      <c r="I30">
        <v>0</v>
      </c>
    </row>
    <row r="31" spans="1:9" x14ac:dyDescent="0.25">
      <c r="A31" t="s">
        <v>232</v>
      </c>
      <c r="B31" t="s">
        <v>233</v>
      </c>
      <c r="C31" t="s">
        <v>233</v>
      </c>
      <c r="D31">
        <v>948.39</v>
      </c>
      <c r="E31">
        <v>948.39</v>
      </c>
      <c r="H31" t="s">
        <v>318</v>
      </c>
      <c r="I31">
        <v>948.39</v>
      </c>
    </row>
    <row r="32" spans="1:9" x14ac:dyDescent="0.25">
      <c r="A32" t="s">
        <v>90</v>
      </c>
      <c r="B32" t="s">
        <v>91</v>
      </c>
      <c r="C32" t="s">
        <v>91</v>
      </c>
      <c r="D32" s="15">
        <v>576532.15</v>
      </c>
      <c r="E32">
        <v>430552.66</v>
      </c>
      <c r="H32" t="s">
        <v>319</v>
      </c>
      <c r="I32" s="15">
        <v>576532.15</v>
      </c>
    </row>
    <row r="33" spans="1:9" x14ac:dyDescent="0.25">
      <c r="A33" t="s">
        <v>92</v>
      </c>
      <c r="B33" t="s">
        <v>93</v>
      </c>
      <c r="C33" t="s">
        <v>94</v>
      </c>
      <c r="D33">
        <v>0</v>
      </c>
      <c r="E33">
        <v>0</v>
      </c>
      <c r="H33" t="s">
        <v>320</v>
      </c>
      <c r="I33">
        <v>0</v>
      </c>
    </row>
    <row r="34" spans="1:9" x14ac:dyDescent="0.25">
      <c r="A34" t="s">
        <v>95</v>
      </c>
      <c r="B34" t="s">
        <v>96</v>
      </c>
      <c r="C34" t="s">
        <v>96</v>
      </c>
      <c r="D34" s="15">
        <v>526520.34</v>
      </c>
      <c r="E34">
        <v>435848.37</v>
      </c>
      <c r="H34" t="s">
        <v>321</v>
      </c>
      <c r="I34" s="15">
        <v>526520.34</v>
      </c>
    </row>
    <row r="35" spans="1:9" x14ac:dyDescent="0.25">
      <c r="A35" t="s">
        <v>263</v>
      </c>
      <c r="B35" t="s">
        <v>264</v>
      </c>
      <c r="C35" t="s">
        <v>264</v>
      </c>
      <c r="D35">
        <v>0</v>
      </c>
      <c r="E35">
        <v>0</v>
      </c>
      <c r="H35" t="s">
        <v>322</v>
      </c>
      <c r="I35">
        <v>0</v>
      </c>
    </row>
    <row r="36" spans="1:9" x14ac:dyDescent="0.25">
      <c r="A36" t="s">
        <v>97</v>
      </c>
      <c r="B36" t="s">
        <v>98</v>
      </c>
      <c r="C36" t="s">
        <v>98</v>
      </c>
      <c r="D36" s="15">
        <v>1470.16</v>
      </c>
      <c r="E36">
        <v>1406.07</v>
      </c>
      <c r="H36" t="s">
        <v>323</v>
      </c>
      <c r="I36" s="15">
        <v>1470.16</v>
      </c>
    </row>
    <row r="37" spans="1:9" x14ac:dyDescent="0.25">
      <c r="A37" t="s">
        <v>265</v>
      </c>
      <c r="B37" t="s">
        <v>266</v>
      </c>
      <c r="C37" t="s">
        <v>266</v>
      </c>
      <c r="D37" s="15">
        <v>4181.47</v>
      </c>
      <c r="E37">
        <v>4251.5</v>
      </c>
      <c r="H37" t="s">
        <v>324</v>
      </c>
      <c r="I37" s="15">
        <v>4181.47</v>
      </c>
    </row>
    <row r="38" spans="1:9" x14ac:dyDescent="0.25">
      <c r="A38" t="s">
        <v>246</v>
      </c>
      <c r="B38" t="s">
        <v>247</v>
      </c>
      <c r="C38" t="s">
        <v>247</v>
      </c>
      <c r="D38">
        <v>0</v>
      </c>
      <c r="E38">
        <v>0</v>
      </c>
      <c r="H38" t="s">
        <v>325</v>
      </c>
      <c r="I38">
        <v>0</v>
      </c>
    </row>
    <row r="39" spans="1:9" x14ac:dyDescent="0.25">
      <c r="A39" t="s">
        <v>99</v>
      </c>
      <c r="B39" t="s">
        <v>100</v>
      </c>
      <c r="C39" t="s">
        <v>100</v>
      </c>
      <c r="D39">
        <v>0</v>
      </c>
      <c r="E39">
        <v>0</v>
      </c>
      <c r="H39" t="s">
        <v>326</v>
      </c>
      <c r="I39">
        <v>0</v>
      </c>
    </row>
    <row r="40" spans="1:9" x14ac:dyDescent="0.25">
      <c r="A40" t="s">
        <v>252</v>
      </c>
      <c r="B40" t="s">
        <v>253</v>
      </c>
      <c r="C40" t="s">
        <v>253</v>
      </c>
      <c r="D40">
        <v>0</v>
      </c>
      <c r="E40">
        <v>0</v>
      </c>
      <c r="H40" t="s">
        <v>327</v>
      </c>
      <c r="I40">
        <v>0</v>
      </c>
    </row>
    <row r="41" spans="1:9" x14ac:dyDescent="0.25">
      <c r="A41" t="s">
        <v>101</v>
      </c>
      <c r="B41" t="s">
        <v>102</v>
      </c>
      <c r="C41" t="s">
        <v>84</v>
      </c>
      <c r="D41">
        <v>0</v>
      </c>
      <c r="E41">
        <v>0</v>
      </c>
      <c r="H41" t="s">
        <v>328</v>
      </c>
      <c r="I41">
        <v>0</v>
      </c>
    </row>
    <row r="42" spans="1:9" x14ac:dyDescent="0.25">
      <c r="A42" t="s">
        <v>103</v>
      </c>
      <c r="B42" t="s">
        <v>104</v>
      </c>
      <c r="C42" t="s">
        <v>104</v>
      </c>
      <c r="D42">
        <v>0</v>
      </c>
      <c r="E42">
        <v>0</v>
      </c>
      <c r="H42" t="s">
        <v>329</v>
      </c>
      <c r="I42">
        <v>0</v>
      </c>
    </row>
    <row r="43" spans="1:9" x14ac:dyDescent="0.25">
      <c r="A43" t="s">
        <v>105</v>
      </c>
      <c r="B43" t="s">
        <v>106</v>
      </c>
      <c r="C43" t="s">
        <v>106</v>
      </c>
      <c r="D43">
        <v>0</v>
      </c>
      <c r="E43">
        <v>0</v>
      </c>
      <c r="H43" t="s">
        <v>330</v>
      </c>
      <c r="I43">
        <v>0</v>
      </c>
    </row>
    <row r="44" spans="1:9" x14ac:dyDescent="0.25">
      <c r="A44" t="s">
        <v>107</v>
      </c>
      <c r="B44" t="s">
        <v>108</v>
      </c>
      <c r="C44" t="s">
        <v>108</v>
      </c>
      <c r="D44">
        <v>0</v>
      </c>
      <c r="E44">
        <v>0</v>
      </c>
      <c r="H44" t="s">
        <v>331</v>
      </c>
      <c r="I44">
        <v>0</v>
      </c>
    </row>
    <row r="45" spans="1:9" x14ac:dyDescent="0.25">
      <c r="A45" t="s">
        <v>109</v>
      </c>
      <c r="B45" t="s">
        <v>110</v>
      </c>
      <c r="C45" t="s">
        <v>110</v>
      </c>
      <c r="D45" s="15">
        <v>1383952.13</v>
      </c>
      <c r="E45">
        <v>781842.97</v>
      </c>
      <c r="H45" t="s">
        <v>332</v>
      </c>
      <c r="I45" s="15">
        <v>1383952.13</v>
      </c>
    </row>
    <row r="46" spans="1:9" x14ac:dyDescent="0.25">
      <c r="A46" t="s">
        <v>267</v>
      </c>
      <c r="B46" t="s">
        <v>268</v>
      </c>
      <c r="C46" t="s">
        <v>268</v>
      </c>
      <c r="D46" s="15">
        <v>-284085.13</v>
      </c>
      <c r="E46">
        <v>-210576.82</v>
      </c>
      <c r="H46" t="s">
        <v>333</v>
      </c>
      <c r="I46" s="15">
        <v>-284085.13</v>
      </c>
    </row>
    <row r="47" spans="1:9" x14ac:dyDescent="0.25">
      <c r="A47" t="s">
        <v>280</v>
      </c>
      <c r="B47" t="s">
        <v>281</v>
      </c>
      <c r="C47" t="s">
        <v>281</v>
      </c>
      <c r="D47" s="15">
        <v>192629.39</v>
      </c>
      <c r="E47">
        <v>207542.51</v>
      </c>
      <c r="H47" t="s">
        <v>334</v>
      </c>
      <c r="I47" s="15">
        <v>192629.39</v>
      </c>
    </row>
    <row r="48" spans="1:9" x14ac:dyDescent="0.25">
      <c r="A48" t="s">
        <v>111</v>
      </c>
      <c r="B48" t="s">
        <v>112</v>
      </c>
      <c r="C48" t="s">
        <v>112</v>
      </c>
      <c r="D48">
        <v>0</v>
      </c>
      <c r="E48">
        <v>0</v>
      </c>
      <c r="H48" t="s">
        <v>335</v>
      </c>
      <c r="I48">
        <v>0</v>
      </c>
    </row>
    <row r="49" spans="1:9" x14ac:dyDescent="0.25">
      <c r="A49" t="s">
        <v>248</v>
      </c>
      <c r="B49" t="s">
        <v>249</v>
      </c>
      <c r="C49" t="s">
        <v>249</v>
      </c>
      <c r="D49">
        <v>0</v>
      </c>
      <c r="E49">
        <v>0</v>
      </c>
      <c r="H49" t="s">
        <v>336</v>
      </c>
      <c r="I49">
        <v>0</v>
      </c>
    </row>
    <row r="50" spans="1:9" x14ac:dyDescent="0.25">
      <c r="A50" t="s">
        <v>276</v>
      </c>
      <c r="B50" t="s">
        <v>277</v>
      </c>
      <c r="C50" t="s">
        <v>277</v>
      </c>
      <c r="D50">
        <v>0</v>
      </c>
      <c r="E50">
        <v>0</v>
      </c>
      <c r="H50" t="s">
        <v>337</v>
      </c>
      <c r="I50">
        <v>0</v>
      </c>
    </row>
    <row r="51" spans="1:9" x14ac:dyDescent="0.25">
      <c r="A51" t="s">
        <v>282</v>
      </c>
      <c r="B51" t="s">
        <v>283</v>
      </c>
      <c r="C51" t="s">
        <v>283</v>
      </c>
      <c r="D51" s="15">
        <v>-5110000</v>
      </c>
      <c r="E51">
        <v>-5455000</v>
      </c>
      <c r="H51" t="s">
        <v>338</v>
      </c>
      <c r="I51" s="15">
        <v>-5110000</v>
      </c>
    </row>
    <row r="52" spans="1:9" x14ac:dyDescent="0.25">
      <c r="A52" t="s">
        <v>113</v>
      </c>
      <c r="B52" t="s">
        <v>114</v>
      </c>
      <c r="C52" t="s">
        <v>114</v>
      </c>
      <c r="D52" s="15">
        <v>-93956.27</v>
      </c>
      <c r="E52">
        <v>-88718.17</v>
      </c>
      <c r="H52" t="s">
        <v>339</v>
      </c>
      <c r="I52" s="15">
        <v>-93956.27</v>
      </c>
    </row>
    <row r="53" spans="1:9" x14ac:dyDescent="0.25">
      <c r="A53" t="s">
        <v>259</v>
      </c>
      <c r="B53" t="s">
        <v>260</v>
      </c>
      <c r="C53" t="s">
        <v>260</v>
      </c>
      <c r="D53" s="15">
        <v>-43448.6</v>
      </c>
      <c r="E53">
        <v>-32289.3</v>
      </c>
      <c r="H53" t="s">
        <v>340</v>
      </c>
      <c r="I53" s="15">
        <v>-43448.6</v>
      </c>
    </row>
    <row r="54" spans="1:9" x14ac:dyDescent="0.25">
      <c r="A54" t="s">
        <v>115</v>
      </c>
      <c r="B54" t="s">
        <v>116</v>
      </c>
      <c r="C54" t="s">
        <v>116</v>
      </c>
      <c r="D54">
        <v>-183.88</v>
      </c>
      <c r="E54">
        <v>0</v>
      </c>
      <c r="H54" t="s">
        <v>341</v>
      </c>
      <c r="I54">
        <v>-183.88</v>
      </c>
    </row>
    <row r="55" spans="1:9" x14ac:dyDescent="0.25">
      <c r="A55" t="s">
        <v>117</v>
      </c>
      <c r="B55" t="s">
        <v>118</v>
      </c>
      <c r="C55" t="s">
        <v>118</v>
      </c>
      <c r="D55">
        <v>0</v>
      </c>
      <c r="E55">
        <v>0</v>
      </c>
      <c r="H55" t="s">
        <v>342</v>
      </c>
      <c r="I55">
        <v>0</v>
      </c>
    </row>
    <row r="56" spans="1:9" x14ac:dyDescent="0.25">
      <c r="A56" t="s">
        <v>119</v>
      </c>
      <c r="B56" t="s">
        <v>120</v>
      </c>
      <c r="C56" t="s">
        <v>120</v>
      </c>
      <c r="D56" s="15">
        <v>-11369.25</v>
      </c>
      <c r="E56">
        <v>-11194.07</v>
      </c>
      <c r="H56" t="s">
        <v>343</v>
      </c>
      <c r="I56" s="15">
        <v>-11369.25</v>
      </c>
    </row>
    <row r="57" spans="1:9" x14ac:dyDescent="0.25">
      <c r="A57" t="s">
        <v>221</v>
      </c>
      <c r="B57" t="s">
        <v>222</v>
      </c>
      <c r="C57" t="s">
        <v>222</v>
      </c>
      <c r="D57" s="15">
        <v>1615.23</v>
      </c>
      <c r="E57">
        <v>-45.15</v>
      </c>
      <c r="H57" t="s">
        <v>344</v>
      </c>
      <c r="I57" s="15">
        <v>1615.23</v>
      </c>
    </row>
    <row r="58" spans="1:9" x14ac:dyDescent="0.25">
      <c r="A58" t="s">
        <v>223</v>
      </c>
      <c r="B58" t="s">
        <v>224</v>
      </c>
      <c r="C58" t="s">
        <v>224</v>
      </c>
      <c r="D58">
        <v>637.5</v>
      </c>
      <c r="E58">
        <v>-16.420000000000002</v>
      </c>
      <c r="H58" t="s">
        <v>345</v>
      </c>
      <c r="I58">
        <v>637.5</v>
      </c>
    </row>
    <row r="59" spans="1:9" x14ac:dyDescent="0.25">
      <c r="A59" t="s">
        <v>121</v>
      </c>
      <c r="B59" t="s">
        <v>122</v>
      </c>
      <c r="C59" t="s">
        <v>122</v>
      </c>
      <c r="D59" s="15">
        <v>-3092.55</v>
      </c>
      <c r="E59">
        <v>0</v>
      </c>
      <c r="H59" t="s">
        <v>346</v>
      </c>
      <c r="I59" s="15">
        <v>-3092.55</v>
      </c>
    </row>
    <row r="60" spans="1:9" x14ac:dyDescent="0.25">
      <c r="A60" t="s">
        <v>123</v>
      </c>
      <c r="B60" t="s">
        <v>124</v>
      </c>
      <c r="C60" t="s">
        <v>124</v>
      </c>
      <c r="D60" s="15">
        <v>-9407.3700000000008</v>
      </c>
      <c r="E60">
        <v>-9700.33</v>
      </c>
      <c r="H60" t="s">
        <v>347</v>
      </c>
      <c r="I60" s="15">
        <v>-9407.3700000000008</v>
      </c>
    </row>
    <row r="61" spans="1:9" x14ac:dyDescent="0.25">
      <c r="A61" t="s">
        <v>125</v>
      </c>
      <c r="B61" t="s">
        <v>126</v>
      </c>
      <c r="C61" t="s">
        <v>126</v>
      </c>
      <c r="D61" s="15">
        <v>-165962.44</v>
      </c>
      <c r="E61">
        <v>-166647.29999999999</v>
      </c>
      <c r="H61" t="s">
        <v>348</v>
      </c>
      <c r="I61" s="15">
        <v>-165962.44</v>
      </c>
    </row>
    <row r="62" spans="1:9" x14ac:dyDescent="0.25">
      <c r="A62" t="s">
        <v>127</v>
      </c>
      <c r="B62" t="s">
        <v>128</v>
      </c>
      <c r="C62" t="s">
        <v>129</v>
      </c>
      <c r="D62">
        <v>0</v>
      </c>
      <c r="E62">
        <v>0</v>
      </c>
      <c r="H62" t="s">
        <v>349</v>
      </c>
      <c r="I62">
        <v>0</v>
      </c>
    </row>
    <row r="63" spans="1:9" x14ac:dyDescent="0.25">
      <c r="A63" t="s">
        <v>130</v>
      </c>
      <c r="B63" t="s">
        <v>131</v>
      </c>
      <c r="C63" t="s">
        <v>131</v>
      </c>
      <c r="D63">
        <v>0</v>
      </c>
      <c r="E63">
        <v>0</v>
      </c>
      <c r="H63" t="s">
        <v>350</v>
      </c>
      <c r="I63">
        <v>0</v>
      </c>
    </row>
    <row r="64" spans="1:9" x14ac:dyDescent="0.25">
      <c r="A64" t="s">
        <v>132</v>
      </c>
      <c r="B64" t="s">
        <v>133</v>
      </c>
      <c r="C64" t="s">
        <v>133</v>
      </c>
      <c r="D64" s="15">
        <v>-2023108.63</v>
      </c>
      <c r="E64">
        <v>-1948482.91</v>
      </c>
      <c r="H64" t="s">
        <v>351</v>
      </c>
      <c r="I64" s="15">
        <v>-2023108.63</v>
      </c>
    </row>
    <row r="65" spans="1:9" x14ac:dyDescent="0.25">
      <c r="A65" t="s">
        <v>134</v>
      </c>
      <c r="B65" t="s">
        <v>135</v>
      </c>
      <c r="C65" t="s">
        <v>135</v>
      </c>
      <c r="D65" s="15">
        <v>-1004674.44</v>
      </c>
      <c r="E65">
        <v>-978585.84</v>
      </c>
      <c r="H65" t="s">
        <v>352</v>
      </c>
      <c r="I65" s="15">
        <v>-1004674.44</v>
      </c>
    </row>
    <row r="66" spans="1:9" x14ac:dyDescent="0.25">
      <c r="A66" t="s">
        <v>136</v>
      </c>
      <c r="B66" t="s">
        <v>137</v>
      </c>
      <c r="C66" t="s">
        <v>137</v>
      </c>
      <c r="D66" s="15">
        <v>-1856510.79</v>
      </c>
      <c r="E66">
        <v>-1705029.27</v>
      </c>
      <c r="H66" t="s">
        <v>353</v>
      </c>
      <c r="I66" s="15">
        <v>-1856510.79</v>
      </c>
    </row>
    <row r="67" spans="1:9" x14ac:dyDescent="0.25">
      <c r="A67" t="s">
        <v>138</v>
      </c>
      <c r="B67" t="s">
        <v>139</v>
      </c>
      <c r="C67" t="s">
        <v>139</v>
      </c>
      <c r="D67" s="15">
        <v>-17444871.219999999</v>
      </c>
      <c r="E67">
        <v>-16609692.289999999</v>
      </c>
      <c r="H67" t="s">
        <v>354</v>
      </c>
      <c r="I67" s="15">
        <v>-17444871.219999999</v>
      </c>
    </row>
    <row r="68" spans="1:9" x14ac:dyDescent="0.25">
      <c r="A68" t="s">
        <v>140</v>
      </c>
      <c r="B68" t="s">
        <v>141</v>
      </c>
      <c r="C68" t="s">
        <v>141</v>
      </c>
      <c r="D68" s="15">
        <v>-3180508.81</v>
      </c>
      <c r="E68">
        <v>-3031664.48</v>
      </c>
      <c r="H68" t="s">
        <v>355</v>
      </c>
      <c r="I68" s="15">
        <v>-3180508.81</v>
      </c>
    </row>
    <row r="69" spans="1:9" x14ac:dyDescent="0.25">
      <c r="A69" t="s">
        <v>142</v>
      </c>
      <c r="B69" t="s">
        <v>143</v>
      </c>
      <c r="C69" t="s">
        <v>143</v>
      </c>
      <c r="D69">
        <v>0</v>
      </c>
      <c r="E69">
        <v>0</v>
      </c>
      <c r="H69" t="s">
        <v>356</v>
      </c>
      <c r="I69">
        <v>0</v>
      </c>
    </row>
    <row r="70" spans="1:9" x14ac:dyDescent="0.25">
      <c r="A70" t="s">
        <v>254</v>
      </c>
      <c r="B70" t="s">
        <v>253</v>
      </c>
      <c r="C70" t="s">
        <v>253</v>
      </c>
      <c r="D70">
        <v>0</v>
      </c>
      <c r="E70">
        <v>0</v>
      </c>
      <c r="H70" t="s">
        <v>357</v>
      </c>
      <c r="I70">
        <v>0</v>
      </c>
    </row>
    <row r="71" spans="1:9" x14ac:dyDescent="0.25">
      <c r="A71" t="s">
        <v>144</v>
      </c>
      <c r="B71" t="s">
        <v>145</v>
      </c>
      <c r="C71" t="s">
        <v>145</v>
      </c>
      <c r="D71" s="15">
        <v>-36822.44</v>
      </c>
      <c r="E71">
        <v>-48193.32</v>
      </c>
      <c r="H71" t="s">
        <v>358</v>
      </c>
      <c r="I71" s="15">
        <v>-36822.44</v>
      </c>
    </row>
    <row r="72" spans="1:9" x14ac:dyDescent="0.25">
      <c r="A72" t="s">
        <v>146</v>
      </c>
      <c r="B72" t="s">
        <v>147</v>
      </c>
      <c r="C72" t="s">
        <v>234</v>
      </c>
      <c r="D72">
        <v>0</v>
      </c>
      <c r="E72">
        <v>0</v>
      </c>
      <c r="H72" t="s">
        <v>359</v>
      </c>
      <c r="I72">
        <v>0</v>
      </c>
    </row>
    <row r="73" spans="1:9" x14ac:dyDescent="0.25">
      <c r="A73" t="s">
        <v>148</v>
      </c>
      <c r="B73" t="s">
        <v>149</v>
      </c>
      <c r="C73" t="s">
        <v>149</v>
      </c>
      <c r="D73" s="15">
        <v>-71779652.159999996</v>
      </c>
      <c r="E73">
        <v>-70955430.069999993</v>
      </c>
      <c r="H73" t="s">
        <v>360</v>
      </c>
      <c r="I73" s="15">
        <v>-71779652.159999996</v>
      </c>
    </row>
    <row r="74" spans="1:9" x14ac:dyDescent="0.25">
      <c r="A74" t="s">
        <v>150</v>
      </c>
      <c r="B74" t="s">
        <v>151</v>
      </c>
      <c r="C74" t="s">
        <v>151</v>
      </c>
      <c r="D74" s="15">
        <v>-6701225.1100000003</v>
      </c>
      <c r="E74">
        <v>-6793795.75</v>
      </c>
      <c r="H74" t="s">
        <v>361</v>
      </c>
      <c r="I74" s="15">
        <v>-6701225.1100000003</v>
      </c>
    </row>
    <row r="75" spans="1:9" x14ac:dyDescent="0.25">
      <c r="A75" t="s">
        <v>152</v>
      </c>
      <c r="B75" t="s">
        <v>153</v>
      </c>
      <c r="C75" t="s">
        <v>153</v>
      </c>
      <c r="D75" s="15">
        <v>7519045.3300000001</v>
      </c>
      <c r="E75">
        <v>6698741.9800000004</v>
      </c>
      <c r="H75" t="s">
        <v>362</v>
      </c>
      <c r="I75" s="15">
        <v>7519045.3300000001</v>
      </c>
    </row>
    <row r="76" spans="1:9" x14ac:dyDescent="0.25">
      <c r="A76" t="s">
        <v>154</v>
      </c>
      <c r="B76" t="s">
        <v>155</v>
      </c>
      <c r="C76" t="s">
        <v>155</v>
      </c>
      <c r="D76">
        <v>0</v>
      </c>
      <c r="E76">
        <v>0</v>
      </c>
      <c r="H76" t="s">
        <v>363</v>
      </c>
      <c r="I76">
        <v>0</v>
      </c>
    </row>
    <row r="77" spans="1:9" x14ac:dyDescent="0.25">
      <c r="A77" t="s">
        <v>156</v>
      </c>
      <c r="B77" t="s">
        <v>157</v>
      </c>
      <c r="C77" t="s">
        <v>157</v>
      </c>
      <c r="D77">
        <v>0</v>
      </c>
      <c r="E77">
        <v>-9352120</v>
      </c>
      <c r="H77" t="s">
        <v>364</v>
      </c>
      <c r="I77">
        <v>0</v>
      </c>
    </row>
    <row r="78" spans="1:9" x14ac:dyDescent="0.25">
      <c r="A78" t="s">
        <v>158</v>
      </c>
      <c r="B78" t="s">
        <v>159</v>
      </c>
      <c r="C78" t="s">
        <v>159</v>
      </c>
      <c r="D78">
        <v>0</v>
      </c>
      <c r="E78">
        <v>7040274</v>
      </c>
      <c r="H78" t="s">
        <v>365</v>
      </c>
      <c r="I78">
        <v>0</v>
      </c>
    </row>
    <row r="79" spans="1:9" x14ac:dyDescent="0.25">
      <c r="A79" t="s">
        <v>160</v>
      </c>
      <c r="B79" t="s">
        <v>161</v>
      </c>
      <c r="C79" t="s">
        <v>161</v>
      </c>
      <c r="D79">
        <v>0</v>
      </c>
      <c r="E79">
        <v>2311846</v>
      </c>
      <c r="H79" t="s">
        <v>366</v>
      </c>
      <c r="I79">
        <v>0</v>
      </c>
    </row>
    <row r="80" spans="1:9" x14ac:dyDescent="0.25">
      <c r="A80" t="s">
        <v>162</v>
      </c>
      <c r="B80" t="s">
        <v>163</v>
      </c>
      <c r="C80" t="s">
        <v>163</v>
      </c>
      <c r="D80">
        <v>0</v>
      </c>
      <c r="E80">
        <v>0</v>
      </c>
      <c r="H80" t="s">
        <v>367</v>
      </c>
      <c r="I80">
        <v>0</v>
      </c>
    </row>
    <row r="81" spans="1:9" x14ac:dyDescent="0.25">
      <c r="A81" t="s">
        <v>164</v>
      </c>
      <c r="B81" t="s">
        <v>165</v>
      </c>
      <c r="C81" t="s">
        <v>165</v>
      </c>
      <c r="D81">
        <v>0</v>
      </c>
      <c r="E81">
        <v>0</v>
      </c>
      <c r="H81" t="s">
        <v>368</v>
      </c>
      <c r="I81">
        <v>0</v>
      </c>
    </row>
    <row r="82" spans="1:9" x14ac:dyDescent="0.25">
      <c r="A82" t="s">
        <v>166</v>
      </c>
      <c r="B82" t="s">
        <v>167</v>
      </c>
      <c r="C82" t="s">
        <v>167</v>
      </c>
      <c r="D82" s="15">
        <v>2371992.2200000002</v>
      </c>
      <c r="E82">
        <v>2371992.2200000002</v>
      </c>
      <c r="H82" t="s">
        <v>369</v>
      </c>
      <c r="I82" s="15">
        <v>2371992.2200000002</v>
      </c>
    </row>
    <row r="83" spans="1:9" x14ac:dyDescent="0.25">
      <c r="A83" t="s">
        <v>168</v>
      </c>
      <c r="B83" t="s">
        <v>169</v>
      </c>
      <c r="C83" t="s">
        <v>169</v>
      </c>
      <c r="D83" s="15">
        <v>20060.240000000002</v>
      </c>
      <c r="E83">
        <v>20060.240000000002</v>
      </c>
      <c r="H83" t="s">
        <v>370</v>
      </c>
      <c r="I83" s="15">
        <v>20060.240000000002</v>
      </c>
    </row>
    <row r="84" spans="1:9" x14ac:dyDescent="0.25">
      <c r="A84" t="s">
        <v>170</v>
      </c>
      <c r="B84" t="s">
        <v>171</v>
      </c>
      <c r="C84" t="s">
        <v>171</v>
      </c>
      <c r="D84" s="15">
        <v>116543.52</v>
      </c>
      <c r="E84">
        <v>116543.52</v>
      </c>
      <c r="H84" t="s">
        <v>371</v>
      </c>
      <c r="I84" s="15">
        <v>116543.52</v>
      </c>
    </row>
    <row r="85" spans="1:9" x14ac:dyDescent="0.25">
      <c r="A85" t="s">
        <v>172</v>
      </c>
      <c r="B85" t="s">
        <v>173</v>
      </c>
      <c r="C85" t="s">
        <v>173</v>
      </c>
      <c r="D85" s="15">
        <v>4339.3100000000004</v>
      </c>
      <c r="E85">
        <v>4339.3100000000004</v>
      </c>
      <c r="H85" t="s">
        <v>372</v>
      </c>
      <c r="I85" s="15">
        <v>4339.3100000000004</v>
      </c>
    </row>
    <row r="86" spans="1:9" x14ac:dyDescent="0.25">
      <c r="A86" t="s">
        <v>174</v>
      </c>
      <c r="B86" t="s">
        <v>175</v>
      </c>
      <c r="C86" t="s">
        <v>175</v>
      </c>
      <c r="D86" s="15">
        <v>44485</v>
      </c>
      <c r="E86">
        <v>44485</v>
      </c>
      <c r="H86" t="s">
        <v>373</v>
      </c>
      <c r="I86" s="15">
        <v>44485</v>
      </c>
    </row>
    <row r="87" spans="1:9" x14ac:dyDescent="0.25">
      <c r="A87" t="s">
        <v>176</v>
      </c>
      <c r="B87" t="s">
        <v>177</v>
      </c>
      <c r="C87" t="s">
        <v>177</v>
      </c>
      <c r="D87" s="15">
        <v>1152013.25</v>
      </c>
      <c r="E87">
        <v>1152013.25</v>
      </c>
      <c r="H87" t="s">
        <v>374</v>
      </c>
      <c r="I87" s="15">
        <v>1152013.25</v>
      </c>
    </row>
    <row r="88" spans="1:9" x14ac:dyDescent="0.25">
      <c r="A88" t="s">
        <v>178</v>
      </c>
      <c r="B88" t="s">
        <v>179</v>
      </c>
      <c r="C88" t="s">
        <v>179</v>
      </c>
      <c r="D88" s="15">
        <v>3482534.56</v>
      </c>
      <c r="E88">
        <v>3482534.56</v>
      </c>
      <c r="H88" t="s">
        <v>375</v>
      </c>
      <c r="I88" s="15">
        <v>3482534.56</v>
      </c>
    </row>
    <row r="89" spans="1:9" x14ac:dyDescent="0.25">
      <c r="A89" t="s">
        <v>180</v>
      </c>
      <c r="B89" t="s">
        <v>181</v>
      </c>
      <c r="C89" t="s">
        <v>181</v>
      </c>
      <c r="D89" s="15">
        <v>8345695.9400000004</v>
      </c>
      <c r="E89">
        <v>8345695.9400000004</v>
      </c>
      <c r="H89" t="s">
        <v>376</v>
      </c>
      <c r="I89" s="15">
        <v>8345695.9400000004</v>
      </c>
    </row>
    <row r="90" spans="1:9" x14ac:dyDescent="0.25">
      <c r="A90" t="s">
        <v>182</v>
      </c>
      <c r="B90" t="s">
        <v>183</v>
      </c>
      <c r="C90" t="s">
        <v>183</v>
      </c>
      <c r="D90" s="15">
        <v>2083752.87</v>
      </c>
      <c r="E90">
        <v>2083752.87</v>
      </c>
      <c r="H90" t="s">
        <v>377</v>
      </c>
      <c r="I90" s="15">
        <v>2083752.87</v>
      </c>
    </row>
    <row r="91" spans="1:9" x14ac:dyDescent="0.25">
      <c r="A91" t="s">
        <v>184</v>
      </c>
      <c r="B91" t="s">
        <v>185</v>
      </c>
      <c r="C91" t="s">
        <v>186</v>
      </c>
      <c r="D91" s="15">
        <v>1312303.49</v>
      </c>
      <c r="E91">
        <v>1312303.49</v>
      </c>
      <c r="H91" t="s">
        <v>378</v>
      </c>
      <c r="I91" s="15">
        <v>1312303.49</v>
      </c>
    </row>
    <row r="92" spans="1:9" x14ac:dyDescent="0.25">
      <c r="A92" t="s">
        <v>187</v>
      </c>
      <c r="B92" t="s">
        <v>188</v>
      </c>
      <c r="C92" t="s">
        <v>188</v>
      </c>
      <c r="D92" s="15">
        <v>3029035.94</v>
      </c>
      <c r="E92">
        <v>3029035.94</v>
      </c>
      <c r="H92" t="s">
        <v>379</v>
      </c>
      <c r="I92" s="15">
        <v>3029035.94</v>
      </c>
    </row>
    <row r="93" spans="1:9" x14ac:dyDescent="0.25">
      <c r="A93" t="s">
        <v>189</v>
      </c>
      <c r="B93" t="s">
        <v>190</v>
      </c>
      <c r="C93" t="s">
        <v>190</v>
      </c>
      <c r="D93" s="15">
        <v>5619833.96</v>
      </c>
      <c r="E93">
        <v>5619833.96</v>
      </c>
      <c r="H93" t="s">
        <v>380</v>
      </c>
      <c r="I93" s="15">
        <v>5619833.96</v>
      </c>
    </row>
    <row r="94" spans="1:9" x14ac:dyDescent="0.25">
      <c r="A94" t="s">
        <v>191</v>
      </c>
      <c r="B94" t="s">
        <v>192</v>
      </c>
      <c r="C94" t="s">
        <v>192</v>
      </c>
      <c r="D94" s="15">
        <v>61325153.75</v>
      </c>
      <c r="E94">
        <v>59808182.689999998</v>
      </c>
      <c r="H94" t="s">
        <v>381</v>
      </c>
      <c r="I94" s="15">
        <v>61325153.75</v>
      </c>
    </row>
    <row r="95" spans="1:9" x14ac:dyDescent="0.25">
      <c r="A95" t="s">
        <v>193</v>
      </c>
      <c r="B95" t="s">
        <v>194</v>
      </c>
      <c r="C95" t="s">
        <v>194</v>
      </c>
      <c r="D95">
        <v>0</v>
      </c>
      <c r="E95">
        <v>0</v>
      </c>
      <c r="H95" t="s">
        <v>382</v>
      </c>
      <c r="I95">
        <v>0</v>
      </c>
    </row>
    <row r="96" spans="1:9" x14ac:dyDescent="0.25">
      <c r="A96" t="s">
        <v>195</v>
      </c>
      <c r="B96" t="s">
        <v>196</v>
      </c>
      <c r="C96" t="s">
        <v>196</v>
      </c>
      <c r="D96" s="15">
        <v>1904893.01</v>
      </c>
      <c r="E96">
        <v>1904893.01</v>
      </c>
      <c r="H96" t="s">
        <v>383</v>
      </c>
      <c r="I96" s="15">
        <v>1904893.01</v>
      </c>
    </row>
    <row r="97" spans="1:9" x14ac:dyDescent="0.25">
      <c r="A97" t="s">
        <v>197</v>
      </c>
      <c r="B97" t="s">
        <v>198</v>
      </c>
      <c r="C97" t="s">
        <v>198</v>
      </c>
      <c r="D97" s="15">
        <v>751264.05</v>
      </c>
      <c r="E97">
        <v>684174.94</v>
      </c>
      <c r="H97" t="s">
        <v>384</v>
      </c>
      <c r="I97" s="15">
        <v>751264.05</v>
      </c>
    </row>
    <row r="98" spans="1:9" x14ac:dyDescent="0.25">
      <c r="A98" t="s">
        <v>199</v>
      </c>
      <c r="B98" t="s">
        <v>200</v>
      </c>
      <c r="C98" t="s">
        <v>200</v>
      </c>
      <c r="D98" s="15">
        <v>837672.31</v>
      </c>
      <c r="E98">
        <v>690705.6</v>
      </c>
      <c r="H98" t="s">
        <v>385</v>
      </c>
      <c r="I98" s="15">
        <v>837672.31</v>
      </c>
    </row>
    <row r="99" spans="1:9" x14ac:dyDescent="0.25">
      <c r="A99" t="s">
        <v>201</v>
      </c>
      <c r="B99" t="s">
        <v>202</v>
      </c>
      <c r="C99" t="s">
        <v>202</v>
      </c>
      <c r="D99" s="15">
        <v>12594.21</v>
      </c>
      <c r="E99">
        <v>12594.21</v>
      </c>
      <c r="H99" t="s">
        <v>386</v>
      </c>
      <c r="I99" s="15">
        <v>12594.21</v>
      </c>
    </row>
    <row r="100" spans="1:9" x14ac:dyDescent="0.25">
      <c r="A100" t="s">
        <v>203</v>
      </c>
      <c r="B100" t="s">
        <v>204</v>
      </c>
      <c r="C100" t="s">
        <v>204</v>
      </c>
      <c r="D100" s="15">
        <v>84265.59</v>
      </c>
      <c r="E100">
        <v>84265.59</v>
      </c>
      <c r="H100" t="s">
        <v>387</v>
      </c>
      <c r="I100" s="15">
        <v>84265.59</v>
      </c>
    </row>
    <row r="101" spans="1:9" x14ac:dyDescent="0.25">
      <c r="A101" t="s">
        <v>205</v>
      </c>
      <c r="B101" t="s">
        <v>206</v>
      </c>
      <c r="C101" t="s">
        <v>206</v>
      </c>
      <c r="D101" s="15">
        <v>2227.2399999999998</v>
      </c>
      <c r="E101">
        <v>2227.2399999999998</v>
      </c>
      <c r="H101" t="s">
        <v>388</v>
      </c>
      <c r="I101" s="15">
        <v>2227.2399999999998</v>
      </c>
    </row>
    <row r="102" spans="1:9" x14ac:dyDescent="0.25">
      <c r="A102" t="s">
        <v>207</v>
      </c>
      <c r="B102" t="s">
        <v>208</v>
      </c>
      <c r="C102" t="s">
        <v>208</v>
      </c>
      <c r="D102" s="15">
        <v>506550.12</v>
      </c>
      <c r="E102">
        <v>506550.12</v>
      </c>
      <c r="H102" t="s">
        <v>389</v>
      </c>
      <c r="I102" s="15">
        <v>506550.12</v>
      </c>
    </row>
    <row r="103" spans="1:9" x14ac:dyDescent="0.25">
      <c r="A103" t="s">
        <v>209</v>
      </c>
      <c r="B103" t="s">
        <v>210</v>
      </c>
      <c r="C103" t="s">
        <v>210</v>
      </c>
      <c r="D103" s="15">
        <v>110193.29</v>
      </c>
      <c r="E103">
        <v>110193.29</v>
      </c>
      <c r="H103" t="s">
        <v>390</v>
      </c>
      <c r="I103" s="15">
        <v>110193.29</v>
      </c>
    </row>
    <row r="104" spans="1:9" x14ac:dyDescent="0.25">
      <c r="A104" t="s">
        <v>211</v>
      </c>
      <c r="B104" t="s">
        <v>212</v>
      </c>
      <c r="C104" t="s">
        <v>212</v>
      </c>
      <c r="D104" s="15">
        <v>103515.33</v>
      </c>
      <c r="E104">
        <v>103515.33</v>
      </c>
      <c r="H104" t="s">
        <v>391</v>
      </c>
      <c r="I104" s="15">
        <v>103515.33</v>
      </c>
    </row>
  </sheetData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Raw Data</vt:lpstr>
      <vt:lpstr>BS!Print_Area</vt:lpstr>
      <vt:lpstr>BS!Print_Titles</vt:lpstr>
    </vt:vector>
  </TitlesOfParts>
  <Company>City Of Grand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Grand Island</dc:creator>
  <cp:lastModifiedBy>Linda Luu Rosno</cp:lastModifiedBy>
  <cp:lastPrinted>2022-09-20T13:17:10Z</cp:lastPrinted>
  <dcterms:created xsi:type="dcterms:W3CDTF">2003-04-22T20:05:56Z</dcterms:created>
  <dcterms:modified xsi:type="dcterms:W3CDTF">2024-09-18T14:22:11Z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2024-08-20T13:46:37Z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05f9224a-ed99-45a9-9103-3dbc24859a7b</vt:lpwstr>
  </property>
  <property fmtid="{D5CDD505-2E9C-101B-9397-08002B2CF9AE}" pid="7" name="MSIP_Label_defa4170-0d19-0005-0004-bc88714345d2_ActionId">
    <vt:lpwstr>3a44c438-920b-4769-b1be-34fd14727603</vt:lpwstr>
  </property>
  <property fmtid="{D5CDD505-2E9C-101B-9397-08002B2CF9AE}" pid="8" name="MSIP_Label_defa4170-0d19-0005-0004-bc88714345d2_ContentBits">
    <vt:lpwstr>0</vt:lpwstr>
  </property>
</Properties>
</file>